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A76D79EF-68B7-4332-9A00-913071D4F4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7" i="1"/>
  <c r="G28" i="1" l="1"/>
  <c r="G27" i="1"/>
  <c r="AF23" i="1"/>
  <c r="AE23" i="1"/>
  <c r="AB23" i="1"/>
  <c r="AA23" i="1"/>
  <c r="T23" i="1"/>
  <c r="AD23" i="1" s="1"/>
  <c r="AF22" i="1"/>
  <c r="AE22" i="1"/>
  <c r="AB22" i="1"/>
  <c r="AA22" i="1"/>
  <c r="T22" i="1"/>
  <c r="AD22" i="1" s="1"/>
  <c r="AF21" i="1"/>
  <c r="AE21" i="1"/>
  <c r="AB21" i="1"/>
  <c r="AA21" i="1"/>
  <c r="T21" i="1"/>
  <c r="AD21" i="1" s="1"/>
  <c r="AF20" i="1"/>
  <c r="AE20" i="1"/>
  <c r="AB20" i="1"/>
  <c r="AA20" i="1"/>
  <c r="T20" i="1"/>
  <c r="AD20" i="1" s="1"/>
  <c r="AF19" i="1"/>
  <c r="AE19" i="1"/>
  <c r="AB19" i="1"/>
  <c r="AA19" i="1"/>
  <c r="T19" i="1"/>
  <c r="AD19" i="1" s="1"/>
  <c r="AF18" i="1"/>
  <c r="AE18" i="1"/>
  <c r="AB18" i="1"/>
  <c r="AA18" i="1"/>
  <c r="T18" i="1"/>
  <c r="AD18" i="1" s="1"/>
  <c r="AF17" i="1"/>
  <c r="AE17" i="1"/>
  <c r="AB17" i="1"/>
  <c r="AA17" i="1"/>
  <c r="T17" i="1"/>
  <c r="AD17" i="1" s="1"/>
  <c r="AF16" i="1"/>
  <c r="AE16" i="1"/>
  <c r="AB16" i="1"/>
  <c r="AA16" i="1"/>
  <c r="T16" i="1"/>
  <c r="AD16" i="1" s="1"/>
  <c r="AF15" i="1"/>
  <c r="AE15" i="1"/>
  <c r="AB15" i="1"/>
  <c r="AA15" i="1"/>
  <c r="T15" i="1"/>
  <c r="AD15" i="1" s="1"/>
  <c r="AF14" i="1"/>
  <c r="AE14" i="1"/>
  <c r="AB14" i="1"/>
  <c r="AA14" i="1"/>
  <c r="T14" i="1"/>
  <c r="AD14" i="1" s="1"/>
  <c r="AF13" i="1"/>
  <c r="AE13" i="1"/>
  <c r="AB13" i="1"/>
  <c r="AA13" i="1"/>
  <c r="T13" i="1"/>
  <c r="AD13" i="1" s="1"/>
  <c r="AF12" i="1"/>
  <c r="AE12" i="1"/>
  <c r="AB12" i="1"/>
  <c r="AA12" i="1"/>
  <c r="T12" i="1"/>
  <c r="AD12" i="1" s="1"/>
  <c r="AF11" i="1"/>
  <c r="AE11" i="1"/>
  <c r="AB11" i="1"/>
  <c r="AA11" i="1"/>
  <c r="T11" i="1"/>
  <c r="AD11" i="1" s="1"/>
  <c r="AF10" i="1"/>
  <c r="AE10" i="1"/>
  <c r="AB10" i="1"/>
  <c r="AA10" i="1"/>
  <c r="T10" i="1"/>
  <c r="AD10" i="1" s="1"/>
  <c r="AF9" i="1"/>
  <c r="AE9" i="1"/>
  <c r="AB9" i="1"/>
  <c r="AA9" i="1"/>
  <c r="T9" i="1"/>
  <c r="AD9" i="1" s="1"/>
  <c r="AF8" i="1"/>
  <c r="AE8" i="1"/>
  <c r="AB8" i="1"/>
  <c r="AA8" i="1"/>
  <c r="T8" i="1"/>
  <c r="AD8" i="1" s="1"/>
  <c r="AF7" i="1"/>
  <c r="AE7" i="1"/>
  <c r="AB7" i="1"/>
  <c r="AA7" i="1"/>
  <c r="T7" i="1"/>
  <c r="H7" i="1"/>
  <c r="AE24" i="1" l="1"/>
  <c r="G29" i="1"/>
  <c r="K9" i="1"/>
  <c r="M9" i="1"/>
  <c r="L9" i="1"/>
  <c r="W10" i="1"/>
  <c r="Y10" i="1"/>
  <c r="X10" i="1"/>
  <c r="W13" i="1"/>
  <c r="Y13" i="1"/>
  <c r="X13" i="1"/>
  <c r="W16" i="1"/>
  <c r="Y16" i="1"/>
  <c r="X16" i="1"/>
  <c r="W18" i="1"/>
  <c r="Y18" i="1"/>
  <c r="X18" i="1"/>
  <c r="K11" i="1"/>
  <c r="M11" i="1"/>
  <c r="L11" i="1"/>
  <c r="W9" i="1"/>
  <c r="Y9" i="1"/>
  <c r="X9" i="1"/>
  <c r="W12" i="1"/>
  <c r="X12" i="1"/>
  <c r="Y12" i="1"/>
  <c r="W15" i="1"/>
  <c r="Y15" i="1"/>
  <c r="X15" i="1"/>
  <c r="W22" i="1"/>
  <c r="Y22" i="1"/>
  <c r="X22" i="1"/>
  <c r="W7" i="1"/>
  <c r="Y7" i="1"/>
  <c r="X7" i="1"/>
  <c r="W23" i="1"/>
  <c r="AH23" i="1"/>
  <c r="AI23" i="1"/>
  <c r="W20" i="1"/>
  <c r="X20" i="1"/>
  <c r="Y20" i="1"/>
  <c r="W19" i="1"/>
  <c r="Y19" i="1"/>
  <c r="X19" i="1"/>
  <c r="K7" i="1"/>
  <c r="M7" i="1"/>
  <c r="L7" i="1"/>
  <c r="AC10" i="1"/>
  <c r="K10" i="1"/>
  <c r="L10" i="1"/>
  <c r="M10" i="1"/>
  <c r="W8" i="1"/>
  <c r="Y8" i="1"/>
  <c r="X8" i="1"/>
  <c r="W11" i="1"/>
  <c r="X11" i="1"/>
  <c r="Y11" i="1"/>
  <c r="W14" i="1"/>
  <c r="Y14" i="1"/>
  <c r="X14" i="1"/>
  <c r="W17" i="1"/>
  <c r="Y17" i="1"/>
  <c r="X17" i="1"/>
  <c r="W21" i="1"/>
  <c r="Y21" i="1"/>
  <c r="X21" i="1"/>
  <c r="AC12" i="1"/>
  <c r="K12" i="1"/>
  <c r="M12" i="1"/>
  <c r="L12" i="1"/>
  <c r="K23" i="1"/>
  <c r="AC8" i="1"/>
  <c r="K8" i="1"/>
  <c r="M8" i="1"/>
  <c r="L8" i="1"/>
  <c r="K13" i="1"/>
  <c r="L13" i="1"/>
  <c r="M13" i="1"/>
  <c r="AC14" i="1"/>
  <c r="K14" i="1"/>
  <c r="M14" i="1"/>
  <c r="L14" i="1"/>
  <c r="K15" i="1"/>
  <c r="M15" i="1"/>
  <c r="AI15" i="1" s="1"/>
  <c r="L15" i="1"/>
  <c r="AH15" i="1" s="1"/>
  <c r="AC16" i="1"/>
  <c r="K16" i="1"/>
  <c r="L16" i="1"/>
  <c r="M16" i="1"/>
  <c r="K17" i="1"/>
  <c r="L17" i="1"/>
  <c r="M17" i="1"/>
  <c r="AC18" i="1"/>
  <c r="K18" i="1"/>
  <c r="L18" i="1"/>
  <c r="AH18" i="1" s="1"/>
  <c r="M18" i="1"/>
  <c r="K19" i="1"/>
  <c r="M19" i="1"/>
  <c r="L19" i="1"/>
  <c r="AC20" i="1"/>
  <c r="K20" i="1"/>
  <c r="M20" i="1"/>
  <c r="L20" i="1"/>
  <c r="K21" i="1"/>
  <c r="L21" i="1"/>
  <c r="M21" i="1"/>
  <c r="AC22" i="1"/>
  <c r="K22" i="1"/>
  <c r="M22" i="1"/>
  <c r="L22" i="1"/>
  <c r="AF24" i="1"/>
  <c r="AA24" i="1"/>
  <c r="AB24" i="1"/>
  <c r="AC7" i="1"/>
  <c r="AC11" i="1"/>
  <c r="AC13" i="1"/>
  <c r="AC15" i="1"/>
  <c r="AC17" i="1"/>
  <c r="AC19" i="1"/>
  <c r="AC21" i="1"/>
  <c r="AC23" i="1"/>
  <c r="AD7" i="1"/>
  <c r="AD24" i="1" s="1"/>
  <c r="AC9" i="1"/>
  <c r="AH13" i="1" l="1"/>
  <c r="AH7" i="1"/>
  <c r="Z13" i="1"/>
  <c r="AH19" i="1"/>
  <c r="AH20" i="1"/>
  <c r="AH22" i="1"/>
  <c r="AI22" i="1"/>
  <c r="AI17" i="1"/>
  <c r="AH14" i="1"/>
  <c r="AI14" i="1"/>
  <c r="Z7" i="1"/>
  <c r="AI16" i="1"/>
  <c r="Z15" i="1"/>
  <c r="AH16" i="1"/>
  <c r="Z19" i="1"/>
  <c r="AH8" i="1"/>
  <c r="AI10" i="1"/>
  <c r="Z14" i="1"/>
  <c r="AH12" i="1"/>
  <c r="Z11" i="1"/>
  <c r="Z20" i="1"/>
  <c r="Z18" i="1"/>
  <c r="AI21" i="1"/>
  <c r="AI19" i="1"/>
  <c r="AI8" i="1"/>
  <c r="Z23" i="1"/>
  <c r="AI20" i="1"/>
  <c r="AI18" i="1"/>
  <c r="AH10" i="1"/>
  <c r="AG16" i="1"/>
  <c r="AJ16" i="1" s="1"/>
  <c r="N16" i="1"/>
  <c r="AG10" i="1"/>
  <c r="N10" i="1"/>
  <c r="N21" i="1"/>
  <c r="AG21" i="1"/>
  <c r="AG18" i="1"/>
  <c r="AJ18" i="1" s="1"/>
  <c r="N18" i="1"/>
  <c r="AI13" i="1"/>
  <c r="Z21" i="1"/>
  <c r="Z12" i="1"/>
  <c r="AG23" i="1"/>
  <c r="AJ23" i="1" s="1"/>
  <c r="N23" i="1"/>
  <c r="AG22" i="1"/>
  <c r="N22" i="1"/>
  <c r="N13" i="1"/>
  <c r="AG13" i="1"/>
  <c r="AI7" i="1"/>
  <c r="Z22" i="1"/>
  <c r="Z10" i="1"/>
  <c r="AG14" i="1"/>
  <c r="N14" i="1"/>
  <c r="N11" i="1"/>
  <c r="AG11" i="1"/>
  <c r="AH17" i="1"/>
  <c r="AG15" i="1"/>
  <c r="AJ15" i="1" s="1"/>
  <c r="N15" i="1"/>
  <c r="AI12" i="1"/>
  <c r="Z17" i="1"/>
  <c r="AG7" i="1"/>
  <c r="N7" i="1"/>
  <c r="Z9" i="1"/>
  <c r="AH9" i="1"/>
  <c r="AG17" i="1"/>
  <c r="N17" i="1"/>
  <c r="N12" i="1"/>
  <c r="AG12" i="1"/>
  <c r="Z8" i="1"/>
  <c r="AH11" i="1"/>
  <c r="Z16" i="1"/>
  <c r="AI9" i="1"/>
  <c r="N20" i="1"/>
  <c r="AG20" i="1"/>
  <c r="AH21" i="1"/>
  <c r="N19" i="1"/>
  <c r="AG19" i="1"/>
  <c r="AJ19" i="1" s="1"/>
  <c r="AG8" i="1"/>
  <c r="N8" i="1"/>
  <c r="AI11" i="1"/>
  <c r="AG9" i="1"/>
  <c r="N9" i="1"/>
  <c r="AC24" i="1"/>
  <c r="AJ13" i="1" l="1"/>
  <c r="AJ14" i="1"/>
  <c r="AJ20" i="1"/>
  <c r="AJ22" i="1"/>
  <c r="AJ9" i="1"/>
  <c r="AJ17" i="1"/>
  <c r="AJ8" i="1"/>
  <c r="AJ12" i="1"/>
  <c r="AJ10" i="1"/>
  <c r="AH24" i="1"/>
  <c r="G31" i="1" s="1"/>
  <c r="AJ7" i="1"/>
  <c r="AG24" i="1"/>
  <c r="G30" i="1" s="1"/>
  <c r="AI24" i="1"/>
  <c r="G32" i="1" s="1"/>
  <c r="AJ21" i="1"/>
  <c r="AJ11" i="1"/>
  <c r="AJ24" i="1" l="1"/>
  <c r="G33" i="1" s="1"/>
</calcChain>
</file>

<file path=xl/sharedStrings.xml><?xml version="1.0" encoding="utf-8"?>
<sst xmlns="http://schemas.openxmlformats.org/spreadsheetml/2006/main" count="73" uniqueCount="62">
  <si>
    <t>Faculty Name</t>
  </si>
  <si>
    <t>Designation</t>
  </si>
  <si>
    <t>KGID No.</t>
  </si>
  <si>
    <t>Annexure 3b</t>
  </si>
  <si>
    <t>Salary "Due" and "Drawn" details</t>
  </si>
  <si>
    <t>Sl No</t>
  </si>
  <si>
    <t>Month</t>
  </si>
  <si>
    <t xml:space="preserve">Particulars of DUE Details in 7th UGC Pay Scale </t>
  </si>
  <si>
    <t xml:space="preserve">Particulars of DRAWN Details in UGC 6th Pay Scale </t>
  </si>
  <si>
    <t xml:space="preserve">Particulars of Difference Details in 7th UGC Pay Scale </t>
  </si>
  <si>
    <t>Basic Pay</t>
  </si>
  <si>
    <t>AGP</t>
  </si>
  <si>
    <r>
      <rPr>
        <b/>
        <sz val="11"/>
        <color theme="1"/>
        <rFont val="Calibri"/>
        <family val="2"/>
      </rPr>
      <t xml:space="preserve">DA 
</t>
    </r>
    <r>
      <rPr>
        <b/>
        <sz val="8"/>
        <color theme="1"/>
        <rFont val="Calibri"/>
        <family val="2"/>
      </rPr>
      <t>(@ 12/</t>
    </r>
    <r>
      <rPr>
        <b/>
        <sz val="9"/>
        <color theme="1"/>
        <rFont val="Calibri"/>
        <family val="2"/>
      </rPr>
      <t>17%)</t>
    </r>
  </si>
  <si>
    <r>
      <rPr>
        <b/>
        <sz val="11"/>
        <color theme="1"/>
        <rFont val="Calibri"/>
        <family val="2"/>
      </rPr>
      <t xml:space="preserve">HRA @%
</t>
    </r>
    <r>
      <rPr>
        <sz val="9"/>
        <color rgb="FFFF0000"/>
        <rFont val="Calibri"/>
        <family val="2"/>
      </rPr>
      <t>(Select from LIST)</t>
    </r>
  </si>
  <si>
    <r>
      <rPr>
        <b/>
        <sz val="11"/>
        <color theme="1"/>
        <rFont val="Calibri"/>
        <family val="2"/>
      </rPr>
      <t xml:space="preserve">CCA
</t>
    </r>
    <r>
      <rPr>
        <sz val="9"/>
        <color rgb="FFFF0000"/>
        <rFont val="Calibri"/>
        <family val="2"/>
      </rPr>
      <t>(Select from LIST)</t>
    </r>
  </si>
  <si>
    <r>
      <rPr>
        <b/>
        <sz val="11"/>
        <color theme="1"/>
        <rFont val="Calibri"/>
        <family val="2"/>
      </rPr>
      <t>PH</t>
    </r>
    <r>
      <rPr>
        <sz val="9"/>
        <color theme="1"/>
        <rFont val="Calibri"/>
        <family val="2"/>
      </rPr>
      <t xml:space="preserve"> Allowence in Rs.</t>
    </r>
  </si>
  <si>
    <t xml:space="preserve"> GROSS DUE</t>
  </si>
  <si>
    <t>PAY-002</t>
  </si>
  <si>
    <r>
      <rPr>
        <b/>
        <sz val="11"/>
        <color theme="1"/>
        <rFont val="Calibri"/>
        <family val="2"/>
      </rPr>
      <t>HRA%</t>
    </r>
    <r>
      <rPr>
        <b/>
        <sz val="9"/>
        <color rgb="FFFF0000"/>
        <rFont val="Calibri"/>
        <family val="2"/>
      </rPr>
      <t xml:space="preserve">
</t>
    </r>
    <r>
      <rPr>
        <sz val="9"/>
        <color rgb="FFFF0000"/>
        <rFont val="Calibri"/>
        <family val="2"/>
      </rPr>
      <t>(Select from LIST)</t>
    </r>
  </si>
  <si>
    <r>
      <rPr>
        <b/>
        <sz val="11"/>
        <color theme="1"/>
        <rFont val="Calibri"/>
        <family val="2"/>
      </rPr>
      <t>PH</t>
    </r>
    <r>
      <rPr>
        <sz val="9"/>
        <color theme="1"/>
        <rFont val="Calibri"/>
        <family val="2"/>
      </rPr>
      <t xml:space="preserve"> Allowence</t>
    </r>
    <r>
      <rPr>
        <b/>
        <sz val="11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in Rs.</t>
    </r>
  </si>
  <si>
    <t>GROSS DRAWN</t>
  </si>
  <si>
    <t>HRA</t>
  </si>
  <si>
    <t>Basic</t>
  </si>
  <si>
    <t>April, 2019</t>
  </si>
  <si>
    <t>May, 2019</t>
  </si>
  <si>
    <t>June, 2019</t>
  </si>
  <si>
    <t>July, 2019</t>
  </si>
  <si>
    <t>Aug, 2019</t>
  </si>
  <si>
    <t>Sept, 2019</t>
  </si>
  <si>
    <t>Oct, 2019</t>
  </si>
  <si>
    <t>Nov, 2019</t>
  </si>
  <si>
    <t>Dec, 2019</t>
  </si>
  <si>
    <t>Jan, 2020</t>
  </si>
  <si>
    <t>Feb, 2020</t>
  </si>
  <si>
    <t>Mar, 2020</t>
  </si>
  <si>
    <t>Apr, 2020</t>
  </si>
  <si>
    <t>May, 2020</t>
  </si>
  <si>
    <t>June, 2020</t>
  </si>
  <si>
    <t>July, 2020</t>
  </si>
  <si>
    <r>
      <rPr>
        <b/>
        <sz val="11"/>
        <color rgb="FF953734"/>
        <rFont val="Calibri"/>
        <family val="2"/>
      </rPr>
      <t>Encashment</t>
    </r>
    <r>
      <rPr>
        <b/>
        <sz val="11"/>
        <color rgb="FF0070C0"/>
        <rFont val="Calibri"/>
        <family val="2"/>
      </rPr>
      <t xml:space="preserve"> </t>
    </r>
    <r>
      <rPr>
        <b/>
        <sz val="8"/>
        <color rgb="FF0070C0"/>
        <rFont val="Calibri"/>
        <family val="2"/>
      </rPr>
      <t>(Drawn Between Apr 2019 to Dec 2019)</t>
    </r>
  </si>
  <si>
    <t>Salary Difference:</t>
  </si>
  <si>
    <t>Pay Difference - 002:</t>
  </si>
  <si>
    <t>DA Difference - 011:</t>
  </si>
  <si>
    <t>Difference of Other Allowences - 014: 
(HRA, CCA and PH)</t>
  </si>
  <si>
    <t>Salary Difference</t>
  </si>
  <si>
    <t>GROSS Difference</t>
  </si>
  <si>
    <t>NPS(Employee)@10%</t>
  </si>
  <si>
    <t>NPS(Employer)@14%</t>
  </si>
  <si>
    <t>Difference NPS(Employee)@10%</t>
  </si>
  <si>
    <t>Difference NPS(Employer)@14%</t>
  </si>
  <si>
    <t>NET Pay Due</t>
  </si>
  <si>
    <t>NET Pay Drawn</t>
  </si>
  <si>
    <t>Net Pay Difference</t>
  </si>
  <si>
    <t>NPS(Employee Contribution)</t>
  </si>
  <si>
    <r>
      <t xml:space="preserve">DA @%
</t>
    </r>
    <r>
      <rPr>
        <sz val="9"/>
        <color rgb="FFFF0000"/>
        <rFont val="Calibri"/>
        <family val="2"/>
      </rPr>
      <t>(Select from LIST)</t>
    </r>
  </si>
  <si>
    <r>
      <t>DA%</t>
    </r>
    <r>
      <rPr>
        <sz val="11"/>
        <color theme="1"/>
        <rFont val="Calibri"/>
        <family val="2"/>
      </rPr>
      <t xml:space="preserve">
</t>
    </r>
  </si>
  <si>
    <t>CCA</t>
  </si>
  <si>
    <t>Total Gross Difference</t>
  </si>
  <si>
    <t>Net Pay Difference - 002: (Total (Basic + DA ) difference)</t>
  </si>
  <si>
    <t>ABC</t>
  </si>
  <si>
    <t>Assistant Professor</t>
  </si>
  <si>
    <t>NPS(Employer Contribution)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</si>
</sst>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953734"/>
      <name val="Calibri"/>
      <family val="2"/>
    </font>
    <font>
      <b/>
      <sz val="11"/>
      <color rgb="FF0070C0"/>
      <name val="Calibri"/>
      <family val="2"/>
    </font>
    <font>
      <b/>
      <sz val="8"/>
      <color rgb="FF0070C0"/>
      <name val="Calibri"/>
      <family val="2"/>
    </font>
    <font>
      <b/>
      <sz val="14"/>
      <color rgb="FF953734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FFF00"/>
        <bgColor indexed="64"/>
      </patternFill>
    </fill>
    <fill>
      <patternFill patternType="solid">
        <fgColor rgb="FFE8F5F8"/>
        <bgColor rgb="FFE8F5F8"/>
      </patternFill>
    </fill>
    <fill>
      <patternFill patternType="solid">
        <fgColor rgb="FFFEECDE"/>
        <bgColor rgb="FFFEECDE"/>
      </patternFill>
    </fill>
    <fill>
      <patternFill patternType="solid">
        <fgColor rgb="FF92D050"/>
        <bgColor rgb="FFE8F5F8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2" fillId="0" borderId="2" xfId="0" applyFont="1" applyBorder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Protection="1">
      <protection locked="0"/>
    </xf>
    <xf numFmtId="1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Protection="1"/>
    <xf numFmtId="1" fontId="4" fillId="0" borderId="13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</xf>
    <xf numFmtId="1" fontId="1" fillId="0" borderId="13" xfId="0" applyNumberFormat="1" applyFont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/>
    <xf numFmtId="1" fontId="0" fillId="0" borderId="8" xfId="0" applyNumberFormat="1" applyFont="1" applyBorder="1" applyAlignment="1" applyProtection="1"/>
    <xf numFmtId="1" fontId="4" fillId="0" borderId="8" xfId="0" applyNumberFormat="1" applyFont="1" applyBorder="1" applyAlignment="1" applyProtection="1">
      <alignment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1" fontId="4" fillId="0" borderId="12" xfId="0" applyNumberFormat="1" applyFont="1" applyBorder="1" applyAlignment="1" applyProtection="1">
      <alignment vertical="center" wrapText="1"/>
    </xf>
    <xf numFmtId="1" fontId="20" fillId="0" borderId="13" xfId="0" applyNumberFormat="1" applyFont="1" applyBorder="1" applyAlignment="1" applyProtection="1">
      <alignment vertical="center" wrapText="1"/>
    </xf>
    <xf numFmtId="1" fontId="20" fillId="0" borderId="5" xfId="0" applyNumberFormat="1" applyFont="1" applyBorder="1" applyAlignment="1" applyProtection="1">
      <alignment vertical="center" wrapText="1"/>
    </xf>
    <xf numFmtId="1" fontId="20" fillId="8" borderId="5" xfId="0" applyNumberFormat="1" applyFont="1" applyFill="1" applyBorder="1" applyAlignment="1" applyProtection="1">
      <alignment vertical="center" wrapText="1"/>
    </xf>
    <xf numFmtId="1" fontId="21" fillId="0" borderId="8" xfId="0" applyNumberFormat="1" applyFont="1" applyBorder="1" applyAlignment="1" applyProtection="1">
      <alignment vertical="center" wrapText="1"/>
    </xf>
    <xf numFmtId="1" fontId="20" fillId="3" borderId="13" xfId="0" applyNumberFormat="1" applyFont="1" applyFill="1" applyBorder="1" applyAlignment="1" applyProtection="1">
      <alignment vertical="center" wrapText="1"/>
    </xf>
    <xf numFmtId="1" fontId="20" fillId="3" borderId="5" xfId="0" applyNumberFormat="1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right" vertical="center" wrapText="1"/>
    </xf>
    <xf numFmtId="0" fontId="2" fillId="0" borderId="2" xfId="0" applyFont="1" applyBorder="1" applyProtection="1"/>
    <xf numFmtId="0" fontId="2" fillId="0" borderId="3" xfId="0" applyFont="1" applyBorder="1" applyProtection="1"/>
    <xf numFmtId="0" fontId="19" fillId="8" borderId="7" xfId="0" applyFont="1" applyFill="1" applyBorder="1" applyAlignment="1" applyProtection="1">
      <alignment horizontal="right" vertical="center" wrapText="1"/>
    </xf>
    <xf numFmtId="0" fontId="2" fillId="0" borderId="14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  <xf numFmtId="0" fontId="19" fillId="0" borderId="2" xfId="0" applyFont="1" applyBorder="1" applyAlignment="1" applyProtection="1">
      <alignment horizontal="right" vertical="center" wrapText="1"/>
    </xf>
    <xf numFmtId="0" fontId="19" fillId="0" borderId="3" xfId="0" applyFont="1" applyBorder="1" applyAlignment="1" applyProtection="1">
      <alignment horizontal="right" vertical="center" wrapText="1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Protection="1"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Protection="1"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Protection="1">
      <protection locked="0"/>
    </xf>
    <xf numFmtId="0" fontId="22" fillId="0" borderId="8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117474</xdr:colOff>
      <xdr:row>25</xdr:row>
      <xdr:rowOff>88900</xdr:rowOff>
    </xdr:from>
    <xdr:ext cx="2949575" cy="70485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87824" y="5397500"/>
          <a:ext cx="2949575" cy="704850"/>
        </a:xfrm>
        <a:prstGeom prst="rect">
          <a:avLst/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ಎಲ್ಲಾ ಅದ್ಯಾಪಕರ ಈ  ಮೊತ್ತ</a:t>
          </a:r>
          <a:r>
            <a:rPr lang="en-US" sz="1100" b="1">
              <a:effectLst/>
              <a:latin typeface="+mn-lt"/>
              <a:ea typeface="+mn-ea"/>
              <a:cs typeface="+mn-cs"/>
            </a:rPr>
            <a:t>ವ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ನ್ನು EMIS ನಲ್ಲಿ ಅಪ್ ಲೋಡ್ ಮಾಡುವುದು.</a:t>
          </a:r>
          <a:endParaRPr sz="1100" b="1">
            <a:solidFill>
              <a:schemeClr val="dk1"/>
            </a:solidFill>
          </a:endParaRPr>
        </a:p>
      </xdr:txBody>
    </xdr:sp>
    <xdr:clientData fLocksWithSheet="0"/>
  </xdr:oneCellAnchor>
  <xdr:twoCellAnchor>
    <xdr:from>
      <xdr:col>7</xdr:col>
      <xdr:colOff>0</xdr:colOff>
      <xdr:row>27</xdr:row>
      <xdr:rowOff>47625</xdr:rowOff>
    </xdr:from>
    <xdr:to>
      <xdr:col>9</xdr:col>
      <xdr:colOff>117474</xdr:colOff>
      <xdr:row>27</xdr:row>
      <xdr:rowOff>101601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6ECD317-1BD6-48CD-92E5-22BE24A2FA6C}"/>
            </a:ext>
          </a:extLst>
        </xdr:cNvPr>
        <xdr:cNvCxnSpPr>
          <a:endCxn id="3" idx="1"/>
        </xdr:cNvCxnSpPr>
      </xdr:nvCxnSpPr>
      <xdr:spPr>
        <a:xfrm flipV="1">
          <a:off x="3295650" y="5749925"/>
          <a:ext cx="892174" cy="53976"/>
        </a:xfrm>
        <a:prstGeom prst="straightConnector1">
          <a:avLst/>
        </a:prstGeom>
        <a:ln w="317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</xdr:colOff>
      <xdr:row>27</xdr:row>
      <xdr:rowOff>47625</xdr:rowOff>
    </xdr:from>
    <xdr:to>
      <xdr:col>9</xdr:col>
      <xdr:colOff>117474</xdr:colOff>
      <xdr:row>29</xdr:row>
      <xdr:rowOff>95251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EA396E4-9FE7-4494-B7FC-0FFE31E6F443}"/>
            </a:ext>
          </a:extLst>
        </xdr:cNvPr>
        <xdr:cNvCxnSpPr>
          <a:endCxn id="3" idx="1"/>
        </xdr:cNvCxnSpPr>
      </xdr:nvCxnSpPr>
      <xdr:spPr>
        <a:xfrm flipV="1">
          <a:off x="3340100" y="5749925"/>
          <a:ext cx="847724" cy="441326"/>
        </a:xfrm>
        <a:prstGeom prst="straightConnector1">
          <a:avLst/>
        </a:prstGeom>
        <a:ln w="317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topLeftCell="A22" workbookViewId="0">
      <selection activeCell="F37" sqref="F37"/>
    </sheetView>
  </sheetViews>
  <sheetFormatPr defaultRowHeight="14.5" x14ac:dyDescent="0.35"/>
  <cols>
    <col min="1" max="1" width="5.26953125" customWidth="1"/>
    <col min="2" max="2" width="10" customWidth="1"/>
    <col min="3" max="3" width="7.26953125" customWidth="1"/>
    <col min="4" max="5" width="4.7265625" customWidth="1"/>
    <col min="6" max="6" width="6.453125" customWidth="1"/>
    <col min="8" max="8" width="6.54296875" customWidth="1"/>
    <col min="9" max="9" width="4.54296875" customWidth="1"/>
    <col min="10" max="10" width="5.26953125" customWidth="1"/>
    <col min="11" max="11" width="7.453125" customWidth="1"/>
    <col min="12" max="12" width="6.453125" customWidth="1"/>
    <col min="13" max="13" width="7.1796875" customWidth="1"/>
    <col min="14" max="15" width="6.81640625" customWidth="1"/>
    <col min="16" max="17" width="7" customWidth="1"/>
    <col min="18" max="18" width="7.26953125" customWidth="1"/>
    <col min="19" max="19" width="4.7265625" customWidth="1"/>
    <col min="20" max="20" width="6.26953125" customWidth="1"/>
    <col min="21" max="21" width="5.7265625" customWidth="1"/>
    <col min="22" max="25" width="5.81640625" customWidth="1"/>
    <col min="26" max="26" width="7.7265625" customWidth="1"/>
    <col min="27" max="27" width="7.26953125" customWidth="1"/>
    <col min="28" max="28" width="7.54296875" customWidth="1"/>
    <col min="29" max="29" width="7.453125" customWidth="1"/>
    <col min="30" max="30" width="6.54296875" customWidth="1"/>
    <col min="31" max="31" width="5.26953125" customWidth="1"/>
    <col min="32" max="32" width="5" customWidth="1"/>
    <col min="33" max="33" width="10.54296875" customWidth="1"/>
    <col min="34" max="34" width="10.7265625" customWidth="1"/>
    <col min="35" max="35" width="11.7265625" customWidth="1"/>
    <col min="36" max="36" width="7.26953125" customWidth="1"/>
  </cols>
  <sheetData>
    <row r="1" spans="1:36" x14ac:dyDescent="0.35">
      <c r="A1" s="69" t="s">
        <v>0</v>
      </c>
      <c r="B1" s="70"/>
      <c r="C1" s="67"/>
      <c r="D1" s="6"/>
      <c r="E1" s="6"/>
      <c r="F1" s="71" t="s">
        <v>59</v>
      </c>
      <c r="G1" s="70"/>
      <c r="H1" s="70"/>
      <c r="I1" s="70"/>
      <c r="J1" s="70"/>
      <c r="K1" s="70"/>
      <c r="L1" s="70"/>
      <c r="M1" s="70"/>
      <c r="N1" s="67"/>
      <c r="O1" s="69" t="s">
        <v>1</v>
      </c>
      <c r="P1" s="70"/>
      <c r="Q1" s="70"/>
      <c r="R1" s="67"/>
      <c r="S1" s="71" t="s">
        <v>60</v>
      </c>
      <c r="T1" s="70"/>
      <c r="U1" s="70"/>
      <c r="V1" s="70"/>
      <c r="W1" s="70"/>
      <c r="X1" s="70"/>
      <c r="Y1" s="70"/>
      <c r="Z1" s="70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8.5" x14ac:dyDescent="0.35">
      <c r="A2" s="69" t="s">
        <v>2</v>
      </c>
      <c r="B2" s="70"/>
      <c r="C2" s="67"/>
      <c r="D2" s="6"/>
      <c r="E2" s="6"/>
      <c r="F2" s="71">
        <v>45678</v>
      </c>
      <c r="G2" s="70"/>
      <c r="H2" s="70"/>
      <c r="I2" s="70"/>
      <c r="J2" s="70"/>
      <c r="K2" s="70"/>
      <c r="L2" s="70"/>
      <c r="M2" s="70"/>
      <c r="N2" s="67"/>
      <c r="O2" s="7"/>
      <c r="P2" s="7"/>
      <c r="Q2" s="7"/>
      <c r="R2" s="7"/>
      <c r="S2" s="7"/>
      <c r="T2" s="7"/>
      <c r="U2" s="72" t="s">
        <v>3</v>
      </c>
      <c r="V2" s="72"/>
      <c r="W2" s="72"/>
      <c r="X2" s="72"/>
      <c r="Y2" s="72"/>
      <c r="Z2" s="72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8.5" x14ac:dyDescent="0.35">
      <c r="A3" s="73" t="s">
        <v>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6" x14ac:dyDescent="0.35">
      <c r="A4" s="62" t="s">
        <v>5</v>
      </c>
      <c r="B4" s="62" t="s">
        <v>6</v>
      </c>
      <c r="C4" s="76" t="s">
        <v>7</v>
      </c>
      <c r="D4" s="77"/>
      <c r="E4" s="77"/>
      <c r="F4" s="70"/>
      <c r="G4" s="70"/>
      <c r="H4" s="70"/>
      <c r="I4" s="70"/>
      <c r="J4" s="70"/>
      <c r="K4" s="70"/>
      <c r="L4" s="70"/>
      <c r="M4" s="70"/>
      <c r="N4" s="67"/>
      <c r="O4" s="66" t="s">
        <v>8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67"/>
      <c r="AA4" s="78" t="s">
        <v>9</v>
      </c>
      <c r="AB4" s="79"/>
      <c r="AC4" s="79"/>
      <c r="AD4" s="79"/>
      <c r="AE4" s="79"/>
      <c r="AF4" s="79"/>
      <c r="AG4" s="79"/>
      <c r="AH4" s="79"/>
      <c r="AI4" s="79"/>
      <c r="AJ4" s="79"/>
    </row>
    <row r="5" spans="1:36" ht="25" customHeight="1" x14ac:dyDescent="0.35">
      <c r="A5" s="75"/>
      <c r="B5" s="75"/>
      <c r="C5" s="62" t="s">
        <v>10</v>
      </c>
      <c r="D5" s="62" t="s">
        <v>11</v>
      </c>
      <c r="E5" s="62" t="s">
        <v>54</v>
      </c>
      <c r="F5" s="62" t="s">
        <v>12</v>
      </c>
      <c r="G5" s="62" t="s">
        <v>13</v>
      </c>
      <c r="H5" s="8"/>
      <c r="I5" s="62" t="s">
        <v>14</v>
      </c>
      <c r="J5" s="62" t="s">
        <v>15</v>
      </c>
      <c r="K5" s="62" t="s">
        <v>16</v>
      </c>
      <c r="L5" s="62" t="s">
        <v>46</v>
      </c>
      <c r="M5" s="62" t="s">
        <v>47</v>
      </c>
      <c r="N5" s="62" t="s">
        <v>50</v>
      </c>
      <c r="O5" s="66" t="s">
        <v>17</v>
      </c>
      <c r="P5" s="67"/>
      <c r="Q5" s="60" t="s">
        <v>54</v>
      </c>
      <c r="R5" s="60" t="s">
        <v>55</v>
      </c>
      <c r="S5" s="60" t="s">
        <v>18</v>
      </c>
      <c r="T5" s="9"/>
      <c r="U5" s="60" t="s">
        <v>14</v>
      </c>
      <c r="V5" s="60" t="s">
        <v>19</v>
      </c>
      <c r="W5" s="64" t="s">
        <v>20</v>
      </c>
      <c r="X5" s="62" t="s">
        <v>46</v>
      </c>
      <c r="Y5" s="62" t="s">
        <v>47</v>
      </c>
      <c r="Z5" s="62" t="s">
        <v>51</v>
      </c>
      <c r="AA5" s="53" t="s">
        <v>10</v>
      </c>
      <c r="AB5" s="53" t="s">
        <v>11</v>
      </c>
      <c r="AC5" s="53" t="s">
        <v>12</v>
      </c>
      <c r="AD5" s="51" t="s">
        <v>21</v>
      </c>
      <c r="AE5" s="53" t="s">
        <v>56</v>
      </c>
      <c r="AF5" s="53" t="s">
        <v>15</v>
      </c>
      <c r="AG5" s="51" t="s">
        <v>45</v>
      </c>
      <c r="AH5" s="55" t="s">
        <v>48</v>
      </c>
      <c r="AI5" s="55" t="s">
        <v>49</v>
      </c>
      <c r="AJ5" s="57" t="s">
        <v>52</v>
      </c>
    </row>
    <row r="6" spans="1:36" ht="27.5" customHeight="1" x14ac:dyDescent="0.35">
      <c r="A6" s="61"/>
      <c r="B6" s="61"/>
      <c r="C6" s="61"/>
      <c r="D6" s="63"/>
      <c r="E6" s="61"/>
      <c r="F6" s="61"/>
      <c r="G6" s="61"/>
      <c r="H6" s="10" t="s">
        <v>21</v>
      </c>
      <c r="I6" s="61"/>
      <c r="J6" s="61"/>
      <c r="K6" s="61"/>
      <c r="L6" s="63"/>
      <c r="M6" s="63"/>
      <c r="N6" s="61"/>
      <c r="O6" s="11" t="s">
        <v>22</v>
      </c>
      <c r="P6" s="12" t="s">
        <v>11</v>
      </c>
      <c r="Q6" s="61"/>
      <c r="R6" s="61"/>
      <c r="S6" s="61"/>
      <c r="T6" s="12" t="s">
        <v>21</v>
      </c>
      <c r="U6" s="61"/>
      <c r="V6" s="61"/>
      <c r="W6" s="65"/>
      <c r="X6" s="63"/>
      <c r="Y6" s="63"/>
      <c r="Z6" s="61"/>
      <c r="AA6" s="54"/>
      <c r="AB6" s="53"/>
      <c r="AC6" s="54"/>
      <c r="AD6" s="52"/>
      <c r="AE6" s="54"/>
      <c r="AF6" s="54"/>
      <c r="AG6" s="52"/>
      <c r="AH6" s="56"/>
      <c r="AI6" s="56"/>
      <c r="AJ6" s="57"/>
    </row>
    <row r="7" spans="1:36" x14ac:dyDescent="0.35">
      <c r="A7" s="13">
        <v>1</v>
      </c>
      <c r="B7" s="13" t="s">
        <v>23</v>
      </c>
      <c r="C7" s="14"/>
      <c r="D7" s="21">
        <v>0</v>
      </c>
      <c r="E7" s="15"/>
      <c r="F7" s="22">
        <f>ROUND(C7*E7/100,0)</f>
        <v>0</v>
      </c>
      <c r="G7" s="14"/>
      <c r="H7" s="21">
        <f>G7*C7/100</f>
        <v>0</v>
      </c>
      <c r="I7" s="14"/>
      <c r="J7" s="14"/>
      <c r="K7" s="23">
        <f>C7+F7+H7+I7+J7</f>
        <v>0</v>
      </c>
      <c r="L7" s="23">
        <f>(C7+F7)*0.1</f>
        <v>0</v>
      </c>
      <c r="M7" s="23">
        <f>(C7+F7)*0.14</f>
        <v>0</v>
      </c>
      <c r="N7" s="24">
        <f>K7-L7</f>
        <v>0</v>
      </c>
      <c r="O7" s="14"/>
      <c r="P7" s="16"/>
      <c r="Q7" s="16"/>
      <c r="R7" s="22">
        <f>ROUND((P7+O7)*Q7/100,0)</f>
        <v>0</v>
      </c>
      <c r="S7" s="14"/>
      <c r="T7" s="22">
        <f t="shared" ref="T7:T23" si="0">S7*(O7+P7)/100</f>
        <v>0</v>
      </c>
      <c r="U7" s="14"/>
      <c r="V7" s="14"/>
      <c r="W7" s="28">
        <f>O7+P7+R7+T7+U7+V7</f>
        <v>0</v>
      </c>
      <c r="X7" s="28">
        <f>(O7+P7+R7)*0.1</f>
        <v>0</v>
      </c>
      <c r="Y7" s="28">
        <f>(O7+P7+R7)*0.14</f>
        <v>0</v>
      </c>
      <c r="Z7" s="29">
        <f>W7-X7</f>
        <v>0</v>
      </c>
      <c r="AA7" s="30">
        <f t="shared" ref="AA7:AA23" si="1">C7-O7</f>
        <v>0</v>
      </c>
      <c r="AB7" s="31">
        <f t="shared" ref="AB7:AB23" si="2">D7-P7</f>
        <v>0</v>
      </c>
      <c r="AC7" s="31">
        <f t="shared" ref="AC7:AC23" si="3">F7-R7</f>
        <v>0</v>
      </c>
      <c r="AD7" s="32">
        <f t="shared" ref="AD7:AD23" si="4">H7-T7</f>
        <v>0</v>
      </c>
      <c r="AE7" s="32">
        <f t="shared" ref="AE7:AE23" si="5">I7-U7</f>
        <v>0</v>
      </c>
      <c r="AF7" s="32">
        <f t="shared" ref="AF7:AF23" si="6">J7-V7</f>
        <v>0</v>
      </c>
      <c r="AG7" s="32">
        <f>K7-W7</f>
        <v>0</v>
      </c>
      <c r="AH7" s="32">
        <f>L7-X7</f>
        <v>0</v>
      </c>
      <c r="AI7" s="32">
        <f>M7-Y7</f>
        <v>0</v>
      </c>
      <c r="AJ7" s="32">
        <f>AG7-AH7</f>
        <v>0</v>
      </c>
    </row>
    <row r="8" spans="1:36" x14ac:dyDescent="0.35">
      <c r="A8" s="13">
        <v>2</v>
      </c>
      <c r="B8" s="17" t="s">
        <v>24</v>
      </c>
      <c r="C8" s="14"/>
      <c r="D8" s="21">
        <v>0</v>
      </c>
      <c r="E8" s="15"/>
      <c r="F8" s="22">
        <f t="shared" ref="F8:F23" si="7">ROUND(C8*E8/100,0)</f>
        <v>0</v>
      </c>
      <c r="G8" s="14"/>
      <c r="H8" s="21">
        <f t="shared" ref="H8:H23" si="8">G8*C8/100</f>
        <v>0</v>
      </c>
      <c r="I8" s="14"/>
      <c r="J8" s="14"/>
      <c r="K8" s="23">
        <f t="shared" ref="K8:K23" si="9">C8+F8+H8+I8+J8</f>
        <v>0</v>
      </c>
      <c r="L8" s="23">
        <f t="shared" ref="L8:L22" si="10">(C8+F8)*0.1</f>
        <v>0</v>
      </c>
      <c r="M8" s="23">
        <f t="shared" ref="M8:M22" si="11">(C8+F8)*0.14</f>
        <v>0</v>
      </c>
      <c r="N8" s="24">
        <f t="shared" ref="N8:N23" si="12">K8-L8</f>
        <v>0</v>
      </c>
      <c r="O8" s="14"/>
      <c r="P8" s="16"/>
      <c r="Q8" s="16"/>
      <c r="R8" s="22">
        <f t="shared" ref="R8:R23" si="13">ROUND((P8+O8)*Q8/100,0)</f>
        <v>0</v>
      </c>
      <c r="S8" s="14"/>
      <c r="T8" s="22">
        <f t="shared" si="0"/>
        <v>0</v>
      </c>
      <c r="U8" s="14"/>
      <c r="V8" s="14"/>
      <c r="W8" s="28">
        <f t="shared" ref="W8:W23" si="14">O8+P8+R8+T8+U8+V8</f>
        <v>0</v>
      </c>
      <c r="X8" s="28">
        <f t="shared" ref="X8:X23" si="15">(O8+P8+R8)*0.1</f>
        <v>0</v>
      </c>
      <c r="Y8" s="28">
        <f t="shared" ref="Y8:Y23" si="16">(O8+P8+R8)*0.14</f>
        <v>0</v>
      </c>
      <c r="Z8" s="29">
        <f t="shared" ref="Z8:Z23" si="17">W8-X8</f>
        <v>0</v>
      </c>
      <c r="AA8" s="30">
        <f t="shared" si="1"/>
        <v>0</v>
      </c>
      <c r="AB8" s="31">
        <f t="shared" si="2"/>
        <v>0</v>
      </c>
      <c r="AC8" s="31">
        <f t="shared" si="3"/>
        <v>0</v>
      </c>
      <c r="AD8" s="32">
        <f t="shared" si="4"/>
        <v>0</v>
      </c>
      <c r="AE8" s="32">
        <f t="shared" si="5"/>
        <v>0</v>
      </c>
      <c r="AF8" s="32">
        <f t="shared" si="6"/>
        <v>0</v>
      </c>
      <c r="AG8" s="32">
        <f t="shared" ref="AG8:AG23" si="18">K8-W8</f>
        <v>0</v>
      </c>
      <c r="AH8" s="32">
        <f t="shared" ref="AH8:AH23" si="19">L8-X8</f>
        <v>0</v>
      </c>
      <c r="AI8" s="32">
        <f t="shared" ref="AI8:AI23" si="20">M8-Y8</f>
        <v>0</v>
      </c>
      <c r="AJ8" s="32">
        <f t="shared" ref="AJ8:AJ23" si="21">AG8-AH8</f>
        <v>0</v>
      </c>
    </row>
    <row r="9" spans="1:36" x14ac:dyDescent="0.35">
      <c r="A9" s="13">
        <v>3</v>
      </c>
      <c r="B9" s="13" t="s">
        <v>25</v>
      </c>
      <c r="C9" s="14"/>
      <c r="D9" s="21">
        <v>0</v>
      </c>
      <c r="E9" s="15"/>
      <c r="F9" s="22">
        <f t="shared" si="7"/>
        <v>0</v>
      </c>
      <c r="G9" s="14"/>
      <c r="H9" s="21">
        <f t="shared" si="8"/>
        <v>0</v>
      </c>
      <c r="I9" s="14"/>
      <c r="J9" s="14"/>
      <c r="K9" s="23">
        <f t="shared" si="9"/>
        <v>0</v>
      </c>
      <c r="L9" s="23">
        <f t="shared" si="10"/>
        <v>0</v>
      </c>
      <c r="M9" s="23">
        <f t="shared" si="11"/>
        <v>0</v>
      </c>
      <c r="N9" s="24">
        <f t="shared" si="12"/>
        <v>0</v>
      </c>
      <c r="O9" s="14"/>
      <c r="P9" s="16"/>
      <c r="Q9" s="16"/>
      <c r="R9" s="22">
        <f t="shared" si="13"/>
        <v>0</v>
      </c>
      <c r="S9" s="14"/>
      <c r="T9" s="22">
        <f t="shared" si="0"/>
        <v>0</v>
      </c>
      <c r="U9" s="14"/>
      <c r="V9" s="14"/>
      <c r="W9" s="28">
        <f t="shared" si="14"/>
        <v>0</v>
      </c>
      <c r="X9" s="28">
        <f t="shared" si="15"/>
        <v>0</v>
      </c>
      <c r="Y9" s="28">
        <f t="shared" si="16"/>
        <v>0</v>
      </c>
      <c r="Z9" s="29">
        <f t="shared" si="17"/>
        <v>0</v>
      </c>
      <c r="AA9" s="30">
        <f t="shared" si="1"/>
        <v>0</v>
      </c>
      <c r="AB9" s="31">
        <f t="shared" si="2"/>
        <v>0</v>
      </c>
      <c r="AC9" s="31">
        <f t="shared" si="3"/>
        <v>0</v>
      </c>
      <c r="AD9" s="32">
        <f t="shared" si="4"/>
        <v>0</v>
      </c>
      <c r="AE9" s="32">
        <f t="shared" si="5"/>
        <v>0</v>
      </c>
      <c r="AF9" s="32">
        <f t="shared" si="6"/>
        <v>0</v>
      </c>
      <c r="AG9" s="32">
        <f t="shared" si="18"/>
        <v>0</v>
      </c>
      <c r="AH9" s="32">
        <f t="shared" si="19"/>
        <v>0</v>
      </c>
      <c r="AI9" s="32">
        <f t="shared" si="20"/>
        <v>0</v>
      </c>
      <c r="AJ9" s="32">
        <f t="shared" si="21"/>
        <v>0</v>
      </c>
    </row>
    <row r="10" spans="1:36" x14ac:dyDescent="0.35">
      <c r="A10" s="13">
        <v>4</v>
      </c>
      <c r="B10" s="13" t="s">
        <v>26</v>
      </c>
      <c r="C10" s="14"/>
      <c r="D10" s="21">
        <v>0</v>
      </c>
      <c r="E10" s="15"/>
      <c r="F10" s="22">
        <f t="shared" si="7"/>
        <v>0</v>
      </c>
      <c r="G10" s="14"/>
      <c r="H10" s="21">
        <f t="shared" si="8"/>
        <v>0</v>
      </c>
      <c r="I10" s="14"/>
      <c r="J10" s="14"/>
      <c r="K10" s="23">
        <f t="shared" si="9"/>
        <v>0</v>
      </c>
      <c r="L10" s="23">
        <f t="shared" si="10"/>
        <v>0</v>
      </c>
      <c r="M10" s="23">
        <f t="shared" si="11"/>
        <v>0</v>
      </c>
      <c r="N10" s="24">
        <f t="shared" si="12"/>
        <v>0</v>
      </c>
      <c r="O10" s="14"/>
      <c r="P10" s="16"/>
      <c r="Q10" s="16"/>
      <c r="R10" s="22">
        <f t="shared" si="13"/>
        <v>0</v>
      </c>
      <c r="S10" s="14"/>
      <c r="T10" s="22">
        <f t="shared" si="0"/>
        <v>0</v>
      </c>
      <c r="U10" s="14"/>
      <c r="V10" s="14"/>
      <c r="W10" s="28">
        <f t="shared" si="14"/>
        <v>0</v>
      </c>
      <c r="X10" s="28">
        <f t="shared" si="15"/>
        <v>0</v>
      </c>
      <c r="Y10" s="28">
        <f t="shared" si="16"/>
        <v>0</v>
      </c>
      <c r="Z10" s="29">
        <f t="shared" si="17"/>
        <v>0</v>
      </c>
      <c r="AA10" s="30">
        <f t="shared" si="1"/>
        <v>0</v>
      </c>
      <c r="AB10" s="31">
        <f t="shared" si="2"/>
        <v>0</v>
      </c>
      <c r="AC10" s="31">
        <f t="shared" si="3"/>
        <v>0</v>
      </c>
      <c r="AD10" s="32">
        <f t="shared" si="4"/>
        <v>0</v>
      </c>
      <c r="AE10" s="32">
        <f t="shared" si="5"/>
        <v>0</v>
      </c>
      <c r="AF10" s="32">
        <f t="shared" si="6"/>
        <v>0</v>
      </c>
      <c r="AG10" s="32">
        <f t="shared" si="18"/>
        <v>0</v>
      </c>
      <c r="AH10" s="32">
        <f t="shared" si="19"/>
        <v>0</v>
      </c>
      <c r="AI10" s="32">
        <f t="shared" si="20"/>
        <v>0</v>
      </c>
      <c r="AJ10" s="32">
        <f t="shared" si="21"/>
        <v>0</v>
      </c>
    </row>
    <row r="11" spans="1:36" x14ac:dyDescent="0.35">
      <c r="A11" s="13">
        <v>5</v>
      </c>
      <c r="B11" s="13" t="s">
        <v>27</v>
      </c>
      <c r="C11" s="14"/>
      <c r="D11" s="21">
        <v>0</v>
      </c>
      <c r="E11" s="15"/>
      <c r="F11" s="22">
        <f t="shared" si="7"/>
        <v>0</v>
      </c>
      <c r="G11" s="14"/>
      <c r="H11" s="21">
        <f t="shared" si="8"/>
        <v>0</v>
      </c>
      <c r="I11" s="14"/>
      <c r="J11" s="14"/>
      <c r="K11" s="23">
        <f t="shared" si="9"/>
        <v>0</v>
      </c>
      <c r="L11" s="23">
        <f t="shared" si="10"/>
        <v>0</v>
      </c>
      <c r="M11" s="23">
        <f t="shared" si="11"/>
        <v>0</v>
      </c>
      <c r="N11" s="24">
        <f t="shared" si="12"/>
        <v>0</v>
      </c>
      <c r="O11" s="14"/>
      <c r="P11" s="16"/>
      <c r="Q11" s="16"/>
      <c r="R11" s="22">
        <f t="shared" si="13"/>
        <v>0</v>
      </c>
      <c r="S11" s="14"/>
      <c r="T11" s="22">
        <f t="shared" si="0"/>
        <v>0</v>
      </c>
      <c r="U11" s="14"/>
      <c r="V11" s="14"/>
      <c r="W11" s="28">
        <f t="shared" si="14"/>
        <v>0</v>
      </c>
      <c r="X11" s="28">
        <f t="shared" si="15"/>
        <v>0</v>
      </c>
      <c r="Y11" s="28">
        <f t="shared" si="16"/>
        <v>0</v>
      </c>
      <c r="Z11" s="29">
        <f t="shared" si="17"/>
        <v>0</v>
      </c>
      <c r="AA11" s="30">
        <f t="shared" si="1"/>
        <v>0</v>
      </c>
      <c r="AB11" s="31">
        <f t="shared" si="2"/>
        <v>0</v>
      </c>
      <c r="AC11" s="31">
        <f t="shared" si="3"/>
        <v>0</v>
      </c>
      <c r="AD11" s="32">
        <f t="shared" si="4"/>
        <v>0</v>
      </c>
      <c r="AE11" s="32">
        <f t="shared" si="5"/>
        <v>0</v>
      </c>
      <c r="AF11" s="32">
        <f t="shared" si="6"/>
        <v>0</v>
      </c>
      <c r="AG11" s="32">
        <f t="shared" si="18"/>
        <v>0</v>
      </c>
      <c r="AH11" s="32">
        <f t="shared" si="19"/>
        <v>0</v>
      </c>
      <c r="AI11" s="32">
        <f t="shared" si="20"/>
        <v>0</v>
      </c>
      <c r="AJ11" s="32">
        <f t="shared" si="21"/>
        <v>0</v>
      </c>
    </row>
    <row r="12" spans="1:36" x14ac:dyDescent="0.35">
      <c r="A12" s="13">
        <v>6</v>
      </c>
      <c r="B12" s="13" t="s">
        <v>28</v>
      </c>
      <c r="C12" s="14"/>
      <c r="D12" s="21">
        <v>0</v>
      </c>
      <c r="E12" s="15"/>
      <c r="F12" s="22">
        <f t="shared" si="7"/>
        <v>0</v>
      </c>
      <c r="G12" s="14"/>
      <c r="H12" s="21">
        <f t="shared" si="8"/>
        <v>0</v>
      </c>
      <c r="I12" s="14"/>
      <c r="J12" s="14"/>
      <c r="K12" s="23">
        <f t="shared" si="9"/>
        <v>0</v>
      </c>
      <c r="L12" s="23">
        <f t="shared" si="10"/>
        <v>0</v>
      </c>
      <c r="M12" s="23">
        <f t="shared" si="11"/>
        <v>0</v>
      </c>
      <c r="N12" s="24">
        <f t="shared" si="12"/>
        <v>0</v>
      </c>
      <c r="O12" s="14"/>
      <c r="P12" s="16"/>
      <c r="Q12" s="16"/>
      <c r="R12" s="22">
        <f t="shared" si="13"/>
        <v>0</v>
      </c>
      <c r="S12" s="14"/>
      <c r="T12" s="22">
        <f t="shared" si="0"/>
        <v>0</v>
      </c>
      <c r="U12" s="14"/>
      <c r="V12" s="14"/>
      <c r="W12" s="28">
        <f t="shared" si="14"/>
        <v>0</v>
      </c>
      <c r="X12" s="28">
        <f t="shared" si="15"/>
        <v>0</v>
      </c>
      <c r="Y12" s="28">
        <f t="shared" si="16"/>
        <v>0</v>
      </c>
      <c r="Z12" s="29">
        <f t="shared" si="17"/>
        <v>0</v>
      </c>
      <c r="AA12" s="30">
        <f t="shared" si="1"/>
        <v>0</v>
      </c>
      <c r="AB12" s="31">
        <f t="shared" si="2"/>
        <v>0</v>
      </c>
      <c r="AC12" s="31">
        <f t="shared" si="3"/>
        <v>0</v>
      </c>
      <c r="AD12" s="32">
        <f t="shared" si="4"/>
        <v>0</v>
      </c>
      <c r="AE12" s="32">
        <f t="shared" si="5"/>
        <v>0</v>
      </c>
      <c r="AF12" s="32">
        <f t="shared" si="6"/>
        <v>0</v>
      </c>
      <c r="AG12" s="32">
        <f t="shared" si="18"/>
        <v>0</v>
      </c>
      <c r="AH12" s="32">
        <f t="shared" si="19"/>
        <v>0</v>
      </c>
      <c r="AI12" s="32">
        <f t="shared" si="20"/>
        <v>0</v>
      </c>
      <c r="AJ12" s="32">
        <f t="shared" si="21"/>
        <v>0</v>
      </c>
    </row>
    <row r="13" spans="1:36" x14ac:dyDescent="0.35">
      <c r="A13" s="13">
        <v>7</v>
      </c>
      <c r="B13" s="13" t="s">
        <v>29</v>
      </c>
      <c r="C13" s="14"/>
      <c r="D13" s="21">
        <v>0</v>
      </c>
      <c r="E13" s="15"/>
      <c r="F13" s="22">
        <f t="shared" si="7"/>
        <v>0</v>
      </c>
      <c r="G13" s="14"/>
      <c r="H13" s="21">
        <f t="shared" si="8"/>
        <v>0</v>
      </c>
      <c r="I13" s="14"/>
      <c r="J13" s="14"/>
      <c r="K13" s="23">
        <f t="shared" si="9"/>
        <v>0</v>
      </c>
      <c r="L13" s="23">
        <f t="shared" si="10"/>
        <v>0</v>
      </c>
      <c r="M13" s="23">
        <f t="shared" si="11"/>
        <v>0</v>
      </c>
      <c r="N13" s="24">
        <f t="shared" si="12"/>
        <v>0</v>
      </c>
      <c r="O13" s="14"/>
      <c r="P13" s="16"/>
      <c r="Q13" s="16"/>
      <c r="R13" s="22">
        <f t="shared" si="13"/>
        <v>0</v>
      </c>
      <c r="S13" s="14"/>
      <c r="T13" s="22">
        <f t="shared" si="0"/>
        <v>0</v>
      </c>
      <c r="U13" s="14"/>
      <c r="V13" s="14"/>
      <c r="W13" s="28">
        <f t="shared" si="14"/>
        <v>0</v>
      </c>
      <c r="X13" s="28">
        <f t="shared" si="15"/>
        <v>0</v>
      </c>
      <c r="Y13" s="28">
        <f t="shared" si="16"/>
        <v>0</v>
      </c>
      <c r="Z13" s="29">
        <f t="shared" si="17"/>
        <v>0</v>
      </c>
      <c r="AA13" s="30">
        <f t="shared" si="1"/>
        <v>0</v>
      </c>
      <c r="AB13" s="31">
        <f t="shared" si="2"/>
        <v>0</v>
      </c>
      <c r="AC13" s="31">
        <f t="shared" si="3"/>
        <v>0</v>
      </c>
      <c r="AD13" s="32">
        <f t="shared" si="4"/>
        <v>0</v>
      </c>
      <c r="AE13" s="32">
        <f t="shared" si="5"/>
        <v>0</v>
      </c>
      <c r="AF13" s="32">
        <f t="shared" si="6"/>
        <v>0</v>
      </c>
      <c r="AG13" s="32">
        <f t="shared" si="18"/>
        <v>0</v>
      </c>
      <c r="AH13" s="32">
        <f t="shared" si="19"/>
        <v>0</v>
      </c>
      <c r="AI13" s="32">
        <f t="shared" si="20"/>
        <v>0</v>
      </c>
      <c r="AJ13" s="32">
        <f t="shared" si="21"/>
        <v>0</v>
      </c>
    </row>
    <row r="14" spans="1:36" x14ac:dyDescent="0.35">
      <c r="A14" s="13">
        <v>8</v>
      </c>
      <c r="B14" s="13" t="s">
        <v>30</v>
      </c>
      <c r="C14" s="14"/>
      <c r="D14" s="21">
        <v>0</v>
      </c>
      <c r="E14" s="15"/>
      <c r="F14" s="22">
        <f t="shared" si="7"/>
        <v>0</v>
      </c>
      <c r="G14" s="14"/>
      <c r="H14" s="21">
        <f t="shared" si="8"/>
        <v>0</v>
      </c>
      <c r="I14" s="14"/>
      <c r="J14" s="14"/>
      <c r="K14" s="23">
        <f t="shared" si="9"/>
        <v>0</v>
      </c>
      <c r="L14" s="23">
        <f t="shared" si="10"/>
        <v>0</v>
      </c>
      <c r="M14" s="23">
        <f t="shared" si="11"/>
        <v>0</v>
      </c>
      <c r="N14" s="24">
        <f t="shared" si="12"/>
        <v>0</v>
      </c>
      <c r="O14" s="14"/>
      <c r="P14" s="16"/>
      <c r="Q14" s="16"/>
      <c r="R14" s="22">
        <f t="shared" si="13"/>
        <v>0</v>
      </c>
      <c r="S14" s="14"/>
      <c r="T14" s="22">
        <f t="shared" si="0"/>
        <v>0</v>
      </c>
      <c r="U14" s="14"/>
      <c r="V14" s="14"/>
      <c r="W14" s="28">
        <f t="shared" si="14"/>
        <v>0</v>
      </c>
      <c r="X14" s="28">
        <f t="shared" si="15"/>
        <v>0</v>
      </c>
      <c r="Y14" s="28">
        <f t="shared" si="16"/>
        <v>0</v>
      </c>
      <c r="Z14" s="29">
        <f t="shared" si="17"/>
        <v>0</v>
      </c>
      <c r="AA14" s="30">
        <f t="shared" si="1"/>
        <v>0</v>
      </c>
      <c r="AB14" s="31">
        <f t="shared" si="2"/>
        <v>0</v>
      </c>
      <c r="AC14" s="31">
        <f t="shared" si="3"/>
        <v>0</v>
      </c>
      <c r="AD14" s="32">
        <f t="shared" si="4"/>
        <v>0</v>
      </c>
      <c r="AE14" s="32">
        <f t="shared" si="5"/>
        <v>0</v>
      </c>
      <c r="AF14" s="32">
        <f t="shared" si="6"/>
        <v>0</v>
      </c>
      <c r="AG14" s="32">
        <f t="shared" si="18"/>
        <v>0</v>
      </c>
      <c r="AH14" s="32">
        <f t="shared" si="19"/>
        <v>0</v>
      </c>
      <c r="AI14" s="32">
        <f t="shared" si="20"/>
        <v>0</v>
      </c>
      <c r="AJ14" s="32">
        <f t="shared" si="21"/>
        <v>0</v>
      </c>
    </row>
    <row r="15" spans="1:36" x14ac:dyDescent="0.35">
      <c r="A15" s="13">
        <v>9</v>
      </c>
      <c r="B15" s="13" t="s">
        <v>31</v>
      </c>
      <c r="C15" s="14"/>
      <c r="D15" s="21">
        <v>0</v>
      </c>
      <c r="E15" s="15"/>
      <c r="F15" s="22">
        <f t="shared" si="7"/>
        <v>0</v>
      </c>
      <c r="G15" s="14"/>
      <c r="H15" s="21">
        <f t="shared" si="8"/>
        <v>0</v>
      </c>
      <c r="I15" s="14"/>
      <c r="J15" s="14"/>
      <c r="K15" s="23">
        <f t="shared" si="9"/>
        <v>0</v>
      </c>
      <c r="L15" s="23">
        <f t="shared" si="10"/>
        <v>0</v>
      </c>
      <c r="M15" s="23">
        <f t="shared" si="11"/>
        <v>0</v>
      </c>
      <c r="N15" s="24">
        <f t="shared" si="12"/>
        <v>0</v>
      </c>
      <c r="O15" s="14"/>
      <c r="P15" s="14"/>
      <c r="Q15" s="16"/>
      <c r="R15" s="22">
        <f t="shared" si="13"/>
        <v>0</v>
      </c>
      <c r="S15" s="14"/>
      <c r="T15" s="22">
        <f t="shared" si="0"/>
        <v>0</v>
      </c>
      <c r="U15" s="14"/>
      <c r="V15" s="14"/>
      <c r="W15" s="28">
        <f t="shared" si="14"/>
        <v>0</v>
      </c>
      <c r="X15" s="28">
        <f t="shared" si="15"/>
        <v>0</v>
      </c>
      <c r="Y15" s="28">
        <f t="shared" si="16"/>
        <v>0</v>
      </c>
      <c r="Z15" s="29">
        <f t="shared" si="17"/>
        <v>0</v>
      </c>
      <c r="AA15" s="30">
        <f t="shared" si="1"/>
        <v>0</v>
      </c>
      <c r="AB15" s="31">
        <f t="shared" si="2"/>
        <v>0</v>
      </c>
      <c r="AC15" s="31">
        <f t="shared" si="3"/>
        <v>0</v>
      </c>
      <c r="AD15" s="32">
        <f t="shared" si="4"/>
        <v>0</v>
      </c>
      <c r="AE15" s="32">
        <f t="shared" si="5"/>
        <v>0</v>
      </c>
      <c r="AF15" s="32">
        <f t="shared" si="6"/>
        <v>0</v>
      </c>
      <c r="AG15" s="32">
        <f t="shared" si="18"/>
        <v>0</v>
      </c>
      <c r="AH15" s="32">
        <f t="shared" si="19"/>
        <v>0</v>
      </c>
      <c r="AI15" s="32">
        <f t="shared" si="20"/>
        <v>0</v>
      </c>
      <c r="AJ15" s="32">
        <f t="shared" si="21"/>
        <v>0</v>
      </c>
    </row>
    <row r="16" spans="1:36" x14ac:dyDescent="0.35">
      <c r="A16" s="13">
        <v>10</v>
      </c>
      <c r="B16" s="13" t="s">
        <v>32</v>
      </c>
      <c r="C16" s="14"/>
      <c r="D16" s="21">
        <v>0</v>
      </c>
      <c r="E16" s="15"/>
      <c r="F16" s="22">
        <f t="shared" si="7"/>
        <v>0</v>
      </c>
      <c r="G16" s="14"/>
      <c r="H16" s="21">
        <f t="shared" si="8"/>
        <v>0</v>
      </c>
      <c r="I16" s="14"/>
      <c r="J16" s="14"/>
      <c r="K16" s="23">
        <f t="shared" si="9"/>
        <v>0</v>
      </c>
      <c r="L16" s="23">
        <f t="shared" si="10"/>
        <v>0</v>
      </c>
      <c r="M16" s="23">
        <f t="shared" si="11"/>
        <v>0</v>
      </c>
      <c r="N16" s="24">
        <f t="shared" si="12"/>
        <v>0</v>
      </c>
      <c r="O16" s="14"/>
      <c r="P16" s="14"/>
      <c r="Q16" s="16"/>
      <c r="R16" s="22">
        <f t="shared" si="13"/>
        <v>0</v>
      </c>
      <c r="S16" s="14"/>
      <c r="T16" s="22">
        <f t="shared" si="0"/>
        <v>0</v>
      </c>
      <c r="U16" s="14"/>
      <c r="V16" s="14"/>
      <c r="W16" s="28">
        <f t="shared" si="14"/>
        <v>0</v>
      </c>
      <c r="X16" s="28">
        <f t="shared" si="15"/>
        <v>0</v>
      </c>
      <c r="Y16" s="28">
        <f t="shared" si="16"/>
        <v>0</v>
      </c>
      <c r="Z16" s="29">
        <f t="shared" si="17"/>
        <v>0</v>
      </c>
      <c r="AA16" s="30">
        <f t="shared" si="1"/>
        <v>0</v>
      </c>
      <c r="AB16" s="31">
        <f t="shared" si="2"/>
        <v>0</v>
      </c>
      <c r="AC16" s="31">
        <f t="shared" si="3"/>
        <v>0</v>
      </c>
      <c r="AD16" s="32">
        <f t="shared" si="4"/>
        <v>0</v>
      </c>
      <c r="AE16" s="32">
        <f t="shared" si="5"/>
        <v>0</v>
      </c>
      <c r="AF16" s="32">
        <f t="shared" si="6"/>
        <v>0</v>
      </c>
      <c r="AG16" s="32">
        <f t="shared" si="18"/>
        <v>0</v>
      </c>
      <c r="AH16" s="32">
        <f t="shared" si="19"/>
        <v>0</v>
      </c>
      <c r="AI16" s="32">
        <f t="shared" si="20"/>
        <v>0</v>
      </c>
      <c r="AJ16" s="32">
        <f t="shared" si="21"/>
        <v>0</v>
      </c>
    </row>
    <row r="17" spans="1:36" x14ac:dyDescent="0.35">
      <c r="A17" s="13">
        <v>11</v>
      </c>
      <c r="B17" s="13" t="s">
        <v>33</v>
      </c>
      <c r="C17" s="14"/>
      <c r="D17" s="21">
        <v>0</v>
      </c>
      <c r="E17" s="15"/>
      <c r="F17" s="22">
        <f t="shared" si="7"/>
        <v>0</v>
      </c>
      <c r="G17" s="14"/>
      <c r="H17" s="21">
        <f t="shared" si="8"/>
        <v>0</v>
      </c>
      <c r="I17" s="14"/>
      <c r="J17" s="14"/>
      <c r="K17" s="23">
        <f t="shared" si="9"/>
        <v>0</v>
      </c>
      <c r="L17" s="23">
        <f t="shared" si="10"/>
        <v>0</v>
      </c>
      <c r="M17" s="23">
        <f t="shared" si="11"/>
        <v>0</v>
      </c>
      <c r="N17" s="24">
        <f t="shared" si="12"/>
        <v>0</v>
      </c>
      <c r="O17" s="14"/>
      <c r="P17" s="14"/>
      <c r="Q17" s="16"/>
      <c r="R17" s="22">
        <f t="shared" si="13"/>
        <v>0</v>
      </c>
      <c r="S17" s="14"/>
      <c r="T17" s="22">
        <f t="shared" si="0"/>
        <v>0</v>
      </c>
      <c r="U17" s="14"/>
      <c r="V17" s="14"/>
      <c r="W17" s="28">
        <f t="shared" si="14"/>
        <v>0</v>
      </c>
      <c r="X17" s="28">
        <f t="shared" si="15"/>
        <v>0</v>
      </c>
      <c r="Y17" s="28">
        <f t="shared" si="16"/>
        <v>0</v>
      </c>
      <c r="Z17" s="29">
        <f t="shared" si="17"/>
        <v>0</v>
      </c>
      <c r="AA17" s="30">
        <f t="shared" si="1"/>
        <v>0</v>
      </c>
      <c r="AB17" s="31">
        <f t="shared" si="2"/>
        <v>0</v>
      </c>
      <c r="AC17" s="31">
        <f t="shared" si="3"/>
        <v>0</v>
      </c>
      <c r="AD17" s="32">
        <f t="shared" si="4"/>
        <v>0</v>
      </c>
      <c r="AE17" s="32">
        <f t="shared" si="5"/>
        <v>0</v>
      </c>
      <c r="AF17" s="32">
        <f t="shared" si="6"/>
        <v>0</v>
      </c>
      <c r="AG17" s="32">
        <f t="shared" si="18"/>
        <v>0</v>
      </c>
      <c r="AH17" s="32">
        <f t="shared" si="19"/>
        <v>0</v>
      </c>
      <c r="AI17" s="32">
        <f t="shared" si="20"/>
        <v>0</v>
      </c>
      <c r="AJ17" s="32">
        <f t="shared" si="21"/>
        <v>0</v>
      </c>
    </row>
    <row r="18" spans="1:36" x14ac:dyDescent="0.35">
      <c r="A18" s="13">
        <v>12</v>
      </c>
      <c r="B18" s="13" t="s">
        <v>34</v>
      </c>
      <c r="C18" s="14"/>
      <c r="D18" s="21">
        <v>0</v>
      </c>
      <c r="E18" s="15"/>
      <c r="F18" s="22">
        <f t="shared" si="7"/>
        <v>0</v>
      </c>
      <c r="G18" s="14"/>
      <c r="H18" s="21">
        <f t="shared" si="8"/>
        <v>0</v>
      </c>
      <c r="I18" s="14"/>
      <c r="J18" s="14"/>
      <c r="K18" s="23">
        <f t="shared" si="9"/>
        <v>0</v>
      </c>
      <c r="L18" s="23">
        <f t="shared" si="10"/>
        <v>0</v>
      </c>
      <c r="M18" s="23">
        <f t="shared" si="11"/>
        <v>0</v>
      </c>
      <c r="N18" s="24">
        <f t="shared" si="12"/>
        <v>0</v>
      </c>
      <c r="O18" s="14"/>
      <c r="P18" s="14"/>
      <c r="Q18" s="16"/>
      <c r="R18" s="22">
        <f t="shared" si="13"/>
        <v>0</v>
      </c>
      <c r="S18" s="14"/>
      <c r="T18" s="22">
        <f t="shared" si="0"/>
        <v>0</v>
      </c>
      <c r="U18" s="14"/>
      <c r="V18" s="14"/>
      <c r="W18" s="28">
        <f t="shared" si="14"/>
        <v>0</v>
      </c>
      <c r="X18" s="28">
        <f t="shared" si="15"/>
        <v>0</v>
      </c>
      <c r="Y18" s="28">
        <f t="shared" si="16"/>
        <v>0</v>
      </c>
      <c r="Z18" s="29">
        <f t="shared" si="17"/>
        <v>0</v>
      </c>
      <c r="AA18" s="30">
        <f t="shared" si="1"/>
        <v>0</v>
      </c>
      <c r="AB18" s="31">
        <f t="shared" si="2"/>
        <v>0</v>
      </c>
      <c r="AC18" s="31">
        <f t="shared" si="3"/>
        <v>0</v>
      </c>
      <c r="AD18" s="32">
        <f t="shared" si="4"/>
        <v>0</v>
      </c>
      <c r="AE18" s="32">
        <f t="shared" si="5"/>
        <v>0</v>
      </c>
      <c r="AF18" s="32">
        <f t="shared" si="6"/>
        <v>0</v>
      </c>
      <c r="AG18" s="32">
        <f t="shared" si="18"/>
        <v>0</v>
      </c>
      <c r="AH18" s="32">
        <f t="shared" si="19"/>
        <v>0</v>
      </c>
      <c r="AI18" s="32">
        <f t="shared" si="20"/>
        <v>0</v>
      </c>
      <c r="AJ18" s="32">
        <f t="shared" si="21"/>
        <v>0</v>
      </c>
    </row>
    <row r="19" spans="1:36" x14ac:dyDescent="0.35">
      <c r="A19" s="13">
        <v>13</v>
      </c>
      <c r="B19" s="13" t="s">
        <v>35</v>
      </c>
      <c r="C19" s="14"/>
      <c r="D19" s="21">
        <v>0</v>
      </c>
      <c r="E19" s="15"/>
      <c r="F19" s="22">
        <f t="shared" si="7"/>
        <v>0</v>
      </c>
      <c r="G19" s="14"/>
      <c r="H19" s="21">
        <f t="shared" si="8"/>
        <v>0</v>
      </c>
      <c r="I19" s="14"/>
      <c r="J19" s="14"/>
      <c r="K19" s="23">
        <f t="shared" si="9"/>
        <v>0</v>
      </c>
      <c r="L19" s="23">
        <f t="shared" si="10"/>
        <v>0</v>
      </c>
      <c r="M19" s="23">
        <f t="shared" si="11"/>
        <v>0</v>
      </c>
      <c r="N19" s="24">
        <f t="shared" si="12"/>
        <v>0</v>
      </c>
      <c r="O19" s="14"/>
      <c r="P19" s="14"/>
      <c r="Q19" s="16"/>
      <c r="R19" s="22">
        <f t="shared" si="13"/>
        <v>0</v>
      </c>
      <c r="S19" s="14"/>
      <c r="T19" s="22">
        <f t="shared" si="0"/>
        <v>0</v>
      </c>
      <c r="U19" s="14"/>
      <c r="V19" s="14"/>
      <c r="W19" s="28">
        <f t="shared" si="14"/>
        <v>0</v>
      </c>
      <c r="X19" s="28">
        <f t="shared" si="15"/>
        <v>0</v>
      </c>
      <c r="Y19" s="28">
        <f t="shared" si="16"/>
        <v>0</v>
      </c>
      <c r="Z19" s="29">
        <f t="shared" si="17"/>
        <v>0</v>
      </c>
      <c r="AA19" s="30">
        <f t="shared" si="1"/>
        <v>0</v>
      </c>
      <c r="AB19" s="31">
        <f t="shared" si="2"/>
        <v>0</v>
      </c>
      <c r="AC19" s="31">
        <f t="shared" si="3"/>
        <v>0</v>
      </c>
      <c r="AD19" s="32">
        <f t="shared" si="4"/>
        <v>0</v>
      </c>
      <c r="AE19" s="32">
        <f t="shared" si="5"/>
        <v>0</v>
      </c>
      <c r="AF19" s="32">
        <f t="shared" si="6"/>
        <v>0</v>
      </c>
      <c r="AG19" s="32">
        <f t="shared" si="18"/>
        <v>0</v>
      </c>
      <c r="AH19" s="32">
        <f t="shared" si="19"/>
        <v>0</v>
      </c>
      <c r="AI19" s="32">
        <f t="shared" si="20"/>
        <v>0</v>
      </c>
      <c r="AJ19" s="32">
        <f t="shared" si="21"/>
        <v>0</v>
      </c>
    </row>
    <row r="20" spans="1:36" x14ac:dyDescent="0.35">
      <c r="A20" s="13">
        <v>14</v>
      </c>
      <c r="B20" s="13" t="s">
        <v>36</v>
      </c>
      <c r="C20" s="14"/>
      <c r="D20" s="21">
        <v>0</v>
      </c>
      <c r="E20" s="15"/>
      <c r="F20" s="22">
        <f t="shared" si="7"/>
        <v>0</v>
      </c>
      <c r="G20" s="14"/>
      <c r="H20" s="21">
        <f t="shared" si="8"/>
        <v>0</v>
      </c>
      <c r="I20" s="14"/>
      <c r="J20" s="14"/>
      <c r="K20" s="23">
        <f t="shared" si="9"/>
        <v>0</v>
      </c>
      <c r="L20" s="23">
        <f t="shared" si="10"/>
        <v>0</v>
      </c>
      <c r="M20" s="23">
        <f t="shared" si="11"/>
        <v>0</v>
      </c>
      <c r="N20" s="24">
        <f t="shared" si="12"/>
        <v>0</v>
      </c>
      <c r="O20" s="14"/>
      <c r="P20" s="14"/>
      <c r="Q20" s="16"/>
      <c r="R20" s="22">
        <f t="shared" si="13"/>
        <v>0</v>
      </c>
      <c r="S20" s="14"/>
      <c r="T20" s="22">
        <f t="shared" si="0"/>
        <v>0</v>
      </c>
      <c r="U20" s="14"/>
      <c r="V20" s="14"/>
      <c r="W20" s="28">
        <f t="shared" si="14"/>
        <v>0</v>
      </c>
      <c r="X20" s="28">
        <f t="shared" si="15"/>
        <v>0</v>
      </c>
      <c r="Y20" s="28">
        <f t="shared" si="16"/>
        <v>0</v>
      </c>
      <c r="Z20" s="29">
        <f t="shared" si="17"/>
        <v>0</v>
      </c>
      <c r="AA20" s="30">
        <f t="shared" si="1"/>
        <v>0</v>
      </c>
      <c r="AB20" s="31">
        <f t="shared" si="2"/>
        <v>0</v>
      </c>
      <c r="AC20" s="31">
        <f t="shared" si="3"/>
        <v>0</v>
      </c>
      <c r="AD20" s="32">
        <f t="shared" si="4"/>
        <v>0</v>
      </c>
      <c r="AE20" s="32">
        <f t="shared" si="5"/>
        <v>0</v>
      </c>
      <c r="AF20" s="32">
        <f t="shared" si="6"/>
        <v>0</v>
      </c>
      <c r="AG20" s="32">
        <f t="shared" si="18"/>
        <v>0</v>
      </c>
      <c r="AH20" s="32">
        <f t="shared" si="19"/>
        <v>0</v>
      </c>
      <c r="AI20" s="32">
        <f t="shared" si="20"/>
        <v>0</v>
      </c>
      <c r="AJ20" s="32">
        <f t="shared" si="21"/>
        <v>0</v>
      </c>
    </row>
    <row r="21" spans="1:36" x14ac:dyDescent="0.35">
      <c r="A21" s="13">
        <v>15</v>
      </c>
      <c r="B21" s="13" t="s">
        <v>37</v>
      </c>
      <c r="C21" s="14"/>
      <c r="D21" s="21">
        <v>0</v>
      </c>
      <c r="E21" s="15"/>
      <c r="F21" s="22">
        <f t="shared" si="7"/>
        <v>0</v>
      </c>
      <c r="G21" s="14"/>
      <c r="H21" s="21">
        <f t="shared" si="8"/>
        <v>0</v>
      </c>
      <c r="I21" s="14"/>
      <c r="J21" s="14"/>
      <c r="K21" s="23">
        <f t="shared" si="9"/>
        <v>0</v>
      </c>
      <c r="L21" s="23">
        <f t="shared" si="10"/>
        <v>0</v>
      </c>
      <c r="M21" s="23">
        <f t="shared" si="11"/>
        <v>0</v>
      </c>
      <c r="N21" s="24">
        <f t="shared" si="12"/>
        <v>0</v>
      </c>
      <c r="O21" s="14"/>
      <c r="P21" s="14"/>
      <c r="Q21" s="16"/>
      <c r="R21" s="22">
        <f t="shared" si="13"/>
        <v>0</v>
      </c>
      <c r="S21" s="14"/>
      <c r="T21" s="22">
        <f t="shared" si="0"/>
        <v>0</v>
      </c>
      <c r="U21" s="14"/>
      <c r="V21" s="14"/>
      <c r="W21" s="28">
        <f t="shared" si="14"/>
        <v>0</v>
      </c>
      <c r="X21" s="28">
        <f t="shared" si="15"/>
        <v>0</v>
      </c>
      <c r="Y21" s="28">
        <f t="shared" si="16"/>
        <v>0</v>
      </c>
      <c r="Z21" s="29">
        <f t="shared" si="17"/>
        <v>0</v>
      </c>
      <c r="AA21" s="30">
        <f t="shared" si="1"/>
        <v>0</v>
      </c>
      <c r="AB21" s="31">
        <f t="shared" si="2"/>
        <v>0</v>
      </c>
      <c r="AC21" s="31">
        <f t="shared" si="3"/>
        <v>0</v>
      </c>
      <c r="AD21" s="32">
        <f t="shared" si="4"/>
        <v>0</v>
      </c>
      <c r="AE21" s="32">
        <f t="shared" si="5"/>
        <v>0</v>
      </c>
      <c r="AF21" s="32">
        <f t="shared" si="6"/>
        <v>0</v>
      </c>
      <c r="AG21" s="32">
        <f t="shared" si="18"/>
        <v>0</v>
      </c>
      <c r="AH21" s="32">
        <f t="shared" si="19"/>
        <v>0</v>
      </c>
      <c r="AI21" s="32">
        <f t="shared" si="20"/>
        <v>0</v>
      </c>
      <c r="AJ21" s="32">
        <f t="shared" si="21"/>
        <v>0</v>
      </c>
    </row>
    <row r="22" spans="1:36" x14ac:dyDescent="0.35">
      <c r="A22" s="13">
        <v>16</v>
      </c>
      <c r="B22" s="13" t="s">
        <v>38</v>
      </c>
      <c r="C22" s="14"/>
      <c r="D22" s="21">
        <v>0</v>
      </c>
      <c r="E22" s="15"/>
      <c r="F22" s="22">
        <f t="shared" si="7"/>
        <v>0</v>
      </c>
      <c r="G22" s="14"/>
      <c r="H22" s="21">
        <f t="shared" si="8"/>
        <v>0</v>
      </c>
      <c r="I22" s="14"/>
      <c r="J22" s="14"/>
      <c r="K22" s="23">
        <f t="shared" si="9"/>
        <v>0</v>
      </c>
      <c r="L22" s="23">
        <f t="shared" si="10"/>
        <v>0</v>
      </c>
      <c r="M22" s="23">
        <f t="shared" si="11"/>
        <v>0</v>
      </c>
      <c r="N22" s="24">
        <f t="shared" si="12"/>
        <v>0</v>
      </c>
      <c r="O22" s="14"/>
      <c r="P22" s="14"/>
      <c r="Q22" s="16"/>
      <c r="R22" s="22">
        <f t="shared" si="13"/>
        <v>0</v>
      </c>
      <c r="S22" s="14"/>
      <c r="T22" s="22">
        <f t="shared" si="0"/>
        <v>0</v>
      </c>
      <c r="U22" s="14"/>
      <c r="V22" s="14"/>
      <c r="W22" s="28">
        <f t="shared" si="14"/>
        <v>0</v>
      </c>
      <c r="X22" s="28">
        <f t="shared" si="15"/>
        <v>0</v>
      </c>
      <c r="Y22" s="28">
        <f t="shared" si="16"/>
        <v>0</v>
      </c>
      <c r="Z22" s="29">
        <f t="shared" si="17"/>
        <v>0</v>
      </c>
      <c r="AA22" s="30">
        <f t="shared" si="1"/>
        <v>0</v>
      </c>
      <c r="AB22" s="31">
        <f t="shared" si="2"/>
        <v>0</v>
      </c>
      <c r="AC22" s="31">
        <f t="shared" si="3"/>
        <v>0</v>
      </c>
      <c r="AD22" s="32">
        <f t="shared" si="4"/>
        <v>0</v>
      </c>
      <c r="AE22" s="32">
        <f t="shared" si="5"/>
        <v>0</v>
      </c>
      <c r="AF22" s="32">
        <f t="shared" si="6"/>
        <v>0</v>
      </c>
      <c r="AG22" s="32">
        <f t="shared" si="18"/>
        <v>0</v>
      </c>
      <c r="AH22" s="32">
        <f t="shared" si="19"/>
        <v>0</v>
      </c>
      <c r="AI22" s="32">
        <f t="shared" si="20"/>
        <v>0</v>
      </c>
      <c r="AJ22" s="32">
        <f t="shared" si="21"/>
        <v>0</v>
      </c>
    </row>
    <row r="23" spans="1:36" ht="60.5" x14ac:dyDescent="0.35">
      <c r="A23" s="18">
        <v>17</v>
      </c>
      <c r="B23" s="19" t="s">
        <v>39</v>
      </c>
      <c r="C23" s="14"/>
      <c r="D23" s="21">
        <v>0</v>
      </c>
      <c r="E23" s="15"/>
      <c r="F23" s="22">
        <f t="shared" si="7"/>
        <v>0</v>
      </c>
      <c r="G23" s="14"/>
      <c r="H23" s="21">
        <f t="shared" si="8"/>
        <v>0</v>
      </c>
      <c r="I23" s="20"/>
      <c r="J23" s="20"/>
      <c r="K23" s="25">
        <f t="shared" si="9"/>
        <v>0</v>
      </c>
      <c r="L23" s="23"/>
      <c r="M23" s="23"/>
      <c r="N23" s="26">
        <f t="shared" si="12"/>
        <v>0</v>
      </c>
      <c r="O23" s="20"/>
      <c r="P23" s="20"/>
      <c r="Q23" s="16"/>
      <c r="R23" s="22">
        <f t="shared" si="13"/>
        <v>0</v>
      </c>
      <c r="S23" s="14"/>
      <c r="T23" s="27">
        <f t="shared" si="0"/>
        <v>0</v>
      </c>
      <c r="U23" s="14"/>
      <c r="V23" s="20"/>
      <c r="W23" s="33">
        <f t="shared" si="14"/>
        <v>0</v>
      </c>
      <c r="X23" s="28"/>
      <c r="Y23" s="28"/>
      <c r="Z23" s="34">
        <f t="shared" si="17"/>
        <v>0</v>
      </c>
      <c r="AA23" s="30">
        <f t="shared" si="1"/>
        <v>0</v>
      </c>
      <c r="AB23" s="31">
        <f t="shared" si="2"/>
        <v>0</v>
      </c>
      <c r="AC23" s="31">
        <f t="shared" si="3"/>
        <v>0</v>
      </c>
      <c r="AD23" s="32">
        <f t="shared" si="4"/>
        <v>0</v>
      </c>
      <c r="AE23" s="32">
        <f t="shared" si="5"/>
        <v>0</v>
      </c>
      <c r="AF23" s="32">
        <f t="shared" si="6"/>
        <v>0</v>
      </c>
      <c r="AG23" s="32">
        <f t="shared" si="18"/>
        <v>0</v>
      </c>
      <c r="AH23" s="32">
        <f t="shared" si="19"/>
        <v>0</v>
      </c>
      <c r="AI23" s="32">
        <f t="shared" si="20"/>
        <v>0</v>
      </c>
      <c r="AJ23" s="32">
        <f t="shared" si="21"/>
        <v>0</v>
      </c>
    </row>
    <row r="24" spans="1:36" x14ac:dyDescent="0.35">
      <c r="A24" s="58" t="s">
        <v>40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35">
        <f t="shared" ref="AA24:AF24" si="22">SUM(AA7:AA23)</f>
        <v>0</v>
      </c>
      <c r="AB24" s="36">
        <f t="shared" si="22"/>
        <v>0</v>
      </c>
      <c r="AC24" s="36">
        <f t="shared" si="22"/>
        <v>0</v>
      </c>
      <c r="AD24" s="36">
        <f t="shared" si="22"/>
        <v>0</v>
      </c>
      <c r="AE24" s="36">
        <f t="shared" si="22"/>
        <v>0</v>
      </c>
      <c r="AF24" s="36">
        <f t="shared" si="22"/>
        <v>0</v>
      </c>
      <c r="AG24" s="36">
        <f>SUM(AG7:AG23)</f>
        <v>0</v>
      </c>
      <c r="AH24" s="36">
        <f>SUM(AH7:AH23)</f>
        <v>0</v>
      </c>
      <c r="AI24" s="36">
        <f>SUM(AI7:AI23)</f>
        <v>0</v>
      </c>
      <c r="AJ24" s="36">
        <f t="shared" ref="AJ24" si="23">(AA24+AB24+AC24+AD24+AE24+AF24-AH24)</f>
        <v>0</v>
      </c>
    </row>
    <row r="25" spans="1:36" x14ac:dyDescent="0.3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.5" x14ac:dyDescent="0.35">
      <c r="A26" s="43" t="s">
        <v>41</v>
      </c>
      <c r="B26" s="44"/>
      <c r="C26" s="44"/>
      <c r="D26" s="44"/>
      <c r="E26" s="44"/>
      <c r="F26" s="45"/>
      <c r="G26" s="37">
        <f>SUM(C7:C23)-(SUM(O7:O23)+SUM(P7:P23))</f>
        <v>0</v>
      </c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5.5" x14ac:dyDescent="0.35">
      <c r="A27" s="43" t="s">
        <v>42</v>
      </c>
      <c r="B27" s="44"/>
      <c r="C27" s="44"/>
      <c r="D27" s="44"/>
      <c r="E27" s="44"/>
      <c r="F27" s="45"/>
      <c r="G27" s="37">
        <f>SUM(F7:F23)-SUM(R7:R23)</f>
        <v>0</v>
      </c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5.5" x14ac:dyDescent="0.35">
      <c r="A28" s="43" t="s">
        <v>58</v>
      </c>
      <c r="B28" s="44"/>
      <c r="C28" s="44"/>
      <c r="D28" s="44"/>
      <c r="E28" s="44"/>
      <c r="F28" s="45"/>
      <c r="G28" s="41">
        <f>SUM(C7:C22)-(SUM(O7:O22)+SUM(P7:P22))+SUM(F7:F22)-SUM(R7:R22)</f>
        <v>0</v>
      </c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W28" s="3"/>
      <c r="X28" s="3"/>
      <c r="Y28" s="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5.5" x14ac:dyDescent="0.35">
      <c r="A29" s="43" t="s">
        <v>43</v>
      </c>
      <c r="B29" s="44"/>
      <c r="C29" s="44"/>
      <c r="D29" s="44"/>
      <c r="E29" s="44"/>
      <c r="F29" s="45"/>
      <c r="G29" s="37">
        <f>(SUM(H7:H23)+SUM(I7:I23)+SUM(J7:J23))-(SUM(T7:T23)+SUM(U7:U23)+SUM(V7:V23))</f>
        <v>0</v>
      </c>
      <c r="H29" s="3"/>
      <c r="I29" s="4"/>
      <c r="J29" s="4"/>
      <c r="K29" s="4"/>
      <c r="L29" s="4"/>
      <c r="M29" s="4"/>
      <c r="N29" s="4"/>
      <c r="O29" s="4"/>
      <c r="P29" s="4"/>
      <c r="Q29" s="4"/>
      <c r="R29" s="3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5.5" x14ac:dyDescent="0.35">
      <c r="A30" s="43" t="s">
        <v>57</v>
      </c>
      <c r="B30" s="49"/>
      <c r="C30" s="49"/>
      <c r="D30" s="49"/>
      <c r="E30" s="49"/>
      <c r="F30" s="50"/>
      <c r="G30" s="42">
        <f>AG24</f>
        <v>0</v>
      </c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5.5" x14ac:dyDescent="0.35">
      <c r="A31" s="43" t="s">
        <v>53</v>
      </c>
      <c r="B31" s="49"/>
      <c r="C31" s="49"/>
      <c r="D31" s="49"/>
      <c r="E31" s="49"/>
      <c r="F31" s="50"/>
      <c r="G31" s="38">
        <f>AH24</f>
        <v>0</v>
      </c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5.5" x14ac:dyDescent="0.35">
      <c r="A32" s="46" t="s">
        <v>61</v>
      </c>
      <c r="B32" s="47"/>
      <c r="C32" s="47"/>
      <c r="D32" s="47"/>
      <c r="E32" s="47"/>
      <c r="F32" s="48"/>
      <c r="G32" s="39">
        <f>AI24</f>
        <v>0</v>
      </c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5.5" x14ac:dyDescent="0.35">
      <c r="A33" s="68" t="s">
        <v>44</v>
      </c>
      <c r="B33" s="68"/>
      <c r="C33" s="68"/>
      <c r="D33" s="68"/>
      <c r="E33" s="68"/>
      <c r="F33" s="68"/>
      <c r="G33" s="40">
        <f>AJ24</f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</sheetData>
  <sheetProtection algorithmName="SHA-512" hashValue="w8km759ia6nUBETJRoKV6MxzY+iMh7dWdWrfa4GIA+r0sT4mITUWX6WIzFBEtG0K9mbH0xXOIsENutQ0FAOlPA==" saltValue="Vsw70M5puNCIMur/0b6g5w==" spinCount="100000" sheet="1" objects="1" scenarios="1"/>
  <mergeCells count="53">
    <mergeCell ref="A33:F33"/>
    <mergeCell ref="A1:C1"/>
    <mergeCell ref="F1:N1"/>
    <mergeCell ref="O1:R1"/>
    <mergeCell ref="S1:Z1"/>
    <mergeCell ref="A2:C2"/>
    <mergeCell ref="F2:N2"/>
    <mergeCell ref="U2:Z2"/>
    <mergeCell ref="A3:AJ3"/>
    <mergeCell ref="A4:A6"/>
    <mergeCell ref="B4:B6"/>
    <mergeCell ref="C4:N4"/>
    <mergeCell ref="O4:Z4"/>
    <mergeCell ref="AA4:AJ4"/>
    <mergeCell ref="C5:C6"/>
    <mergeCell ref="D5:D6"/>
    <mergeCell ref="AB5:AB6"/>
    <mergeCell ref="AC5:AC6"/>
    <mergeCell ref="I5:I6"/>
    <mergeCell ref="J5:J6"/>
    <mergeCell ref="N5:N6"/>
    <mergeCell ref="O5:P5"/>
    <mergeCell ref="R5:R6"/>
    <mergeCell ref="S5:S6"/>
    <mergeCell ref="A24:Z24"/>
    <mergeCell ref="U5:U6"/>
    <mergeCell ref="V5:V6"/>
    <mergeCell ref="Z5:Z6"/>
    <mergeCell ref="AA5:AA6"/>
    <mergeCell ref="F5:F6"/>
    <mergeCell ref="G5:G6"/>
    <mergeCell ref="L5:L6"/>
    <mergeCell ref="M5:M6"/>
    <mergeCell ref="X5:X6"/>
    <mergeCell ref="Y5:Y6"/>
    <mergeCell ref="K5:K6"/>
    <mergeCell ref="W5:W6"/>
    <mergeCell ref="E5:E6"/>
    <mergeCell ref="Q5:Q6"/>
    <mergeCell ref="AD5:AD6"/>
    <mergeCell ref="AE5:AE6"/>
    <mergeCell ref="AF5:AF6"/>
    <mergeCell ref="AH5:AH6"/>
    <mergeCell ref="AJ5:AJ6"/>
    <mergeCell ref="AG5:AG6"/>
    <mergeCell ref="AI5:AI6"/>
    <mergeCell ref="A26:F26"/>
    <mergeCell ref="A27:F27"/>
    <mergeCell ref="A28:F28"/>
    <mergeCell ref="A29:F29"/>
    <mergeCell ref="A32:F32"/>
    <mergeCell ref="A30:F30"/>
    <mergeCell ref="A31:F3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9483D52-7E8D-45CC-8982-186AAC9C72E8}">
          <x14:formula1>
            <xm:f>Sheet2!$D$2:$D$3</xm:f>
          </x14:formula1>
          <xm:sqref>E7:E23</xm:sqref>
        </x14:dataValidation>
        <x14:dataValidation type="list" allowBlank="1" showErrorMessage="1" xr:uid="{6B197912-FE01-4B87-9D46-8770E324168C}">
          <x14:formula1>
            <xm:f>Sheet2!$B$2:$B$4</xm:f>
          </x14:formula1>
          <xm:sqref>G7:G23</xm:sqref>
        </x14:dataValidation>
        <x14:dataValidation type="list" allowBlank="1" showErrorMessage="1" xr:uid="{8F27E461-8603-4D38-87C0-D6C857B5206A}">
          <x14:formula1>
            <xm:f>Sheet2!$F$2:$F$4</xm:f>
          </x14:formula1>
          <xm:sqref>I7:I22</xm:sqref>
        </x14:dataValidation>
        <x14:dataValidation type="list" allowBlank="1" showInputMessage="1" showErrorMessage="1" xr:uid="{D95AA77A-99D2-498B-B125-64E47F0C92E9}">
          <x14:formula1>
            <xm:f>Sheet2!$H$2:$H$3</xm:f>
          </x14:formula1>
          <xm:sqref>Q7:Q23</xm:sqref>
        </x14:dataValidation>
        <x14:dataValidation type="list" allowBlank="1" showErrorMessage="1" xr:uid="{4B507136-EBFB-4464-BAE9-A75D2C4FCE65}">
          <x14:formula1>
            <xm:f>Sheet2!$J$2:$J$4</xm:f>
          </x14:formula1>
          <xm:sqref>S7:S23</xm:sqref>
        </x14:dataValidation>
        <x14:dataValidation type="list" allowBlank="1" showErrorMessage="1" xr:uid="{E4A269CC-1912-4218-8DC6-376FF06E0204}">
          <x14:formula1>
            <xm:f>Sheet2!$N$2:$N$4</xm:f>
          </x14:formula1>
          <xm:sqref>U7:U22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C2DB6-0512-4507-B081-FDFEA5E511D5}">
  <dimension ref="B2:P5"/>
  <sheetViews>
    <sheetView topLeftCell="A2" workbookViewId="0">
      <selection activeCell="F5" sqref="F5"/>
    </sheetView>
  </sheetViews>
  <sheetFormatPr defaultRowHeight="14.5" x14ac:dyDescent="0.35"/>
  <sheetData>
    <row r="2" spans="2:16" x14ac:dyDescent="0.35">
      <c r="B2">
        <v>8</v>
      </c>
      <c r="D2">
        <v>12</v>
      </c>
      <c r="F2">
        <v>600</v>
      </c>
      <c r="H2">
        <v>154</v>
      </c>
      <c r="J2">
        <v>10</v>
      </c>
      <c r="L2">
        <v>6000</v>
      </c>
      <c r="N2">
        <v>400</v>
      </c>
      <c r="P2">
        <v>0</v>
      </c>
    </row>
    <row r="3" spans="2:16" x14ac:dyDescent="0.35">
      <c r="B3">
        <v>16</v>
      </c>
      <c r="D3">
        <v>17</v>
      </c>
      <c r="F3">
        <v>450</v>
      </c>
      <c r="H3">
        <v>164</v>
      </c>
      <c r="J3">
        <v>20</v>
      </c>
      <c r="L3">
        <v>7000</v>
      </c>
      <c r="N3">
        <v>300</v>
      </c>
    </row>
    <row r="4" spans="2:16" x14ac:dyDescent="0.35">
      <c r="B4">
        <v>24</v>
      </c>
      <c r="F4">
        <v>0</v>
      </c>
      <c r="J4">
        <v>30</v>
      </c>
      <c r="L4">
        <v>8000</v>
      </c>
      <c r="N4">
        <v>0</v>
      </c>
    </row>
    <row r="5" spans="2:16" x14ac:dyDescent="0.35">
      <c r="L5">
        <v>9000</v>
      </c>
    </row>
  </sheetData>
  <sheetProtection algorithmName="SHA-512" hashValue="0c4KvvKeoRZGxoTTXIH3oL0CZH44FOE13HxMx4qWOq/g5ma8LCw+zqckn6oVkXAhVLCbzrFVqXyK18eXJuCi0w==" saltValue="Sy5je/VPJ+Vh5yqeKKwfM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2021-12-31T13:41:14Z</dcterms:modified>
</cp:coreProperties>
</file>